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<sst xmlns="http://schemas.openxmlformats.org/spreadsheetml/2006/main" count="360" uniqueCount="65">
  <si>
    <t>องค์การบริหารส่วนตำบลลุงเขว้า</t>
  </si>
  <si>
    <t>แผนการใช้จ่ายเงินรวม</t>
  </si>
  <si>
    <t>ลำดับที่</t>
  </si>
  <si>
    <t>รายการ</t>
  </si>
  <si>
    <t>ประมาณการค่าใช้จ่าย</t>
  </si>
  <si>
    <t>รวม</t>
  </si>
  <si>
    <t>ตุลาคม</t>
  </si>
  <si>
    <t xml:space="preserve">พฤศจิกายน  </t>
  </si>
  <si>
    <t>ธันวาคม</t>
  </si>
  <si>
    <t>งบกลาง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</si>
  <si>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</si>
  <si>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</si>
  <si>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</si>
  <si>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</si>
  <si>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</si>
  <si>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</si>
  <si>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</si>
  <si>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</si>
  <si>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 xml:space="preserve">รายจ่ายอื่น </t>
  </si>
  <si>
    <t>ค่าครุภัณฑ์</t>
  </si>
  <si>
    <t>ค่าที่ดินและสิ่งก่อสร้าง</t>
  </si>
  <si>
    <t>หมายเหตุ</t>
  </si>
  <si>
    <t>.......................................................................................................................................................................</t>
  </si>
  <si>
    <t>ลงชื่อ</t>
  </si>
  <si>
    <t>ผู้รายงาน</t>
  </si>
  <si>
    <t>หัวหน้าหน่วยงาน</t>
  </si>
  <si>
    <t>มกราคม</t>
  </si>
  <si>
    <t>กุมภาพันธ์</t>
  </si>
  <si>
    <t>มีนาคม</t>
  </si>
  <si>
    <t>แผนการใช้จ่ายเงินของหน่วยงานสำนักงานปลัด</t>
  </si>
  <si>
    <t>รหัสแผนงาน  00110  รหัสงาน  00111</t>
  </si>
  <si>
    <t>รหัสแผนงาน  00110  รหัสงาน  00113</t>
  </si>
  <si>
    <t>รหัสแผนงาน  00310  รหัสงาน  00312</t>
  </si>
  <si>
    <t>รหัสแผนงาน  00210  รหัสงาน  00211</t>
  </si>
  <si>
    <t xml:space="preserve"> (นางสาวอ้อมใจ  ดวงสำราญ)</t>
  </si>
  <si>
    <t xml:space="preserve">                   (นายปรีดา  หมอยา)</t>
  </si>
  <si>
    <t xml:space="preserve">             ปลัดองค์การบริหารส่วนตำบล</t>
  </si>
  <si>
    <t xml:space="preserve">     (นายบุญเสริม  แสงจันทร์)</t>
  </si>
  <si>
    <t xml:space="preserve">                 (นายบุญเสริม  แสงจันทร์)</t>
  </si>
  <si>
    <t>นักวิชาการศึกษา</t>
  </si>
  <si>
    <t xml:space="preserve">                ผู้อำนวยการกองคลัง</t>
  </si>
  <si>
    <t>นักบริหารงานทั่วไป</t>
  </si>
  <si>
    <t>ผู้อำนวยการกองช่าง</t>
  </si>
  <si>
    <t xml:space="preserve">                                               ผู้อำนวยการกองช่าง</t>
  </si>
  <si>
    <t>แผนการใช้จ่ายเงินของหน่วยงานกองคลัง</t>
  </si>
  <si>
    <t>แผนการใช้จ่ายเงินของหน่วยงานกองการศึกษา</t>
  </si>
  <si>
    <t>นักบริหารงานการศึกษา</t>
  </si>
  <si>
    <t xml:space="preserve">                       (นายสุรัตน์  มาลีหวล)</t>
  </si>
  <si>
    <t>แผนการใช้จ่ายเงินของหน่วยงานกองช่าง</t>
  </si>
  <si>
    <t>(นางสาวยุพิน  เหล่าโคตร)</t>
  </si>
  <si>
    <t>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</si>
  <si>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</si>
  <si>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</t>
  </si>
  <si>
    <t>งบประมาณรายจ่าย  ประจำปี  พ.ศ.  2562</t>
  </si>
  <si>
    <t>ไตรมาสที่  1  ตั้งแต่เดือน  ตุลาคม  ถึง ธันวาคม  พ.ศ.  2561</t>
  </si>
  <si>
    <t>ไตรมาสที่  2  ตั้งแต่เดือน  มกราคม  ถึง  มีนาคม  พ.ศ.  2562</t>
  </si>
  <si>
    <t xml:space="preserve">              (นางสุพิชญ์  ฝอดสูงเนิน )</t>
  </si>
  <si>
    <t xml:space="preserve">              (นางสุพิชญ์  ฝอดสูงเนิน)</t>
  </si>
  <si>
    <t>ผู้ช่วยเจ้าพนักงานการเงินและบัญชี</t>
  </si>
  <si>
    <t xml:space="preserve">       (นางสาวกฤษณา  ขอนงูเหลือม )</t>
  </si>
  <si>
    <t xml:space="preserve">     ผู้ช่วยเจ้าพนักงานการเงินและบัญชี</t>
  </si>
  <si>
    <t xml:space="preserve"> (นางสาวกฤษณา  ขอนงูเหลือม )</t>
  </si>
  <si>
    <t xml:space="preserve">  (นางสาวกฤษณา  ขอนงูเหลือม)</t>
  </si>
  <si>
    <t xml:space="preserve">  (นางสาวกฤษณา  ขอนงูเหลือม )</t>
  </si>
  <si>
    <t xml:space="preserve">  ผู้ช่วยเจ้าพนักงานการเงินและบัญชี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</si>
</sst>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00000"/>
    <numFmt numFmtId="190" formatCode="0.00000"/>
    <numFmt numFmtId="191" formatCode="0.0000"/>
    <numFmt numFmtId="192" formatCode="0.000"/>
  </numFmts>
  <fonts count="41">
    <font>
      <sz val="10"/>
      <name val="Arial"/>
      <family val="0"/>
    </font>
    <font>
      <sz val="14"/>
      <name val="Angsana New"/>
      <family val="1"/>
    </font>
    <font>
      <b/>
      <sz val="14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 New"/>
      <family val="1"/>
    </font>
    <font>
      <sz val="14"/>
      <color rgb="FFFF0000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43" fontId="1" fillId="0" borderId="10" xfId="36" applyFont="1" applyBorder="1" applyAlignment="1">
      <alignment/>
    </xf>
    <xf numFmtId="43" fontId="1" fillId="0" borderId="10" xfId="0" applyNumberFormat="1" applyFont="1" applyBorder="1" applyAlignment="1">
      <alignment/>
    </xf>
    <xf numFmtId="0" fontId="1" fillId="0" borderId="0" xfId="0" applyFont="1" applyAlignment="1">
      <alignment horizontal="left"/>
    </xf>
    <xf numFmtId="43" fontId="1" fillId="0" borderId="0" xfId="36" applyFon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/>
    </xf>
    <xf numFmtId="43" fontId="39" fillId="0" borderId="10" xfId="36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43" fontId="1" fillId="33" borderId="10" xfId="0" applyNumberFormat="1" applyFont="1" applyFill="1" applyBorder="1" applyAlignment="1">
      <alignment/>
    </xf>
    <xf numFmtId="43" fontId="1" fillId="33" borderId="10" xfId="36" applyFont="1" applyFill="1" applyBorder="1" applyAlignment="1">
      <alignment/>
    </xf>
    <xf numFmtId="43" fontId="40" fillId="33" borderId="10" xfId="36" applyFont="1" applyFill="1" applyBorder="1" applyAlignment="1">
      <alignment/>
    </xf>
    <xf numFmtId="43" fontId="1" fillId="0" borderId="10" xfId="36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PageLayoutView="0" workbookViewId="0" topLeftCell="A1">
      <selection activeCell="E64" sqref="E64"/>
    </sheetView>
  </sheetViews>
  <sheetFormatPr defaultColWidth="9.140625" defaultRowHeight="12.75"/>
  <cols>
    <col min="2" max="2" width="20.140625" style="0" customWidth="1"/>
    <col min="3" max="6" width="13.57421875" style="0" customWidth="1"/>
    <col min="8" max="8" width="20.00390625" style="0" customWidth="1"/>
    <col min="9" max="12" width="12.8515625" style="0" customWidth="1"/>
    <col min="14" max="14" width="20.00390625" style="0" customWidth="1"/>
    <col min="15" max="18" width="13.00390625" style="0" customWidth="1"/>
    <col min="20" max="20" width="21.7109375" style="0" customWidth="1"/>
    <col min="21" max="24" width="12.57421875" style="0" customWidth="1"/>
    <col min="25" max="25" width="10.57421875" style="0" customWidth="1"/>
    <col min="26" max="26" width="19.8515625" style="0" customWidth="1"/>
    <col min="27" max="30" width="13.421875" style="0" customWidth="1"/>
  </cols>
  <sheetData>
    <row r="1" spans="1:30" ht="21">
      <c r="A1" s="22" t="s">
        <v>0</v>
      </c>
      <c r="B1" s="22"/>
      <c r="C1" s="22"/>
      <c r="D1" s="22"/>
      <c r="E1" s="22"/>
      <c r="F1" s="22"/>
      <c r="G1" s="22" t="s">
        <v>0</v>
      </c>
      <c r="H1" s="22"/>
      <c r="I1" s="22"/>
      <c r="J1" s="22"/>
      <c r="K1" s="22"/>
      <c r="L1" s="22"/>
      <c r="M1" s="22" t="s">
        <v>0</v>
      </c>
      <c r="N1" s="22"/>
      <c r="O1" s="22"/>
      <c r="P1" s="22"/>
      <c r="Q1" s="22"/>
      <c r="R1" s="22"/>
      <c r="S1" s="22" t="s">
        <v>0</v>
      </c>
      <c r="T1" s="22"/>
      <c r="U1" s="22"/>
      <c r="V1" s="22"/>
      <c r="W1" s="22"/>
      <c r="X1" s="22"/>
      <c r="Y1" s="22" t="s">
        <v>0</v>
      </c>
      <c r="Z1" s="22"/>
      <c r="AA1" s="22"/>
      <c r="AB1" s="22"/>
      <c r="AC1" s="22"/>
      <c r="AD1" s="22"/>
    </row>
    <row r="2" spans="1:30" ht="21">
      <c r="A2" s="22" t="s">
        <v>1</v>
      </c>
      <c r="B2" s="22"/>
      <c r="C2" s="22"/>
      <c r="D2" s="22"/>
      <c r="E2" s="22"/>
      <c r="F2" s="22"/>
      <c r="G2" s="22" t="s">
        <v>29</v>
      </c>
      <c r="H2" s="22"/>
      <c r="I2" s="22"/>
      <c r="J2" s="22"/>
      <c r="K2" s="22"/>
      <c r="L2" s="22"/>
      <c r="M2" s="22" t="s">
        <v>44</v>
      </c>
      <c r="N2" s="22"/>
      <c r="O2" s="22"/>
      <c r="P2" s="22"/>
      <c r="Q2" s="22"/>
      <c r="R2" s="22"/>
      <c r="S2" s="22" t="s">
        <v>48</v>
      </c>
      <c r="T2" s="22"/>
      <c r="U2" s="22"/>
      <c r="V2" s="22"/>
      <c r="W2" s="22"/>
      <c r="X2" s="22"/>
      <c r="Y2" s="22" t="s">
        <v>45</v>
      </c>
      <c r="Z2" s="22"/>
      <c r="AA2" s="22"/>
      <c r="AB2" s="22"/>
      <c r="AC2" s="22"/>
      <c r="AD2" s="22"/>
    </row>
    <row r="3" spans="1:30" ht="21">
      <c r="A3" s="22" t="s">
        <v>53</v>
      </c>
      <c r="B3" s="22"/>
      <c r="C3" s="22"/>
      <c r="D3" s="22"/>
      <c r="E3" s="22"/>
      <c r="F3" s="22"/>
      <c r="G3" s="22" t="str">
        <f>A3</f>
        <v>งบประมาณรายจ่าย  ประจำปี  พ.ศ.  2562</v>
      </c>
      <c r="H3" s="22"/>
      <c r="I3" s="22"/>
      <c r="J3" s="22"/>
      <c r="K3" s="22"/>
      <c r="L3" s="22"/>
      <c r="M3" s="22" t="str">
        <f>G3</f>
        <v>งบประมาณรายจ่าย  ประจำปี  พ.ศ.  2562</v>
      </c>
      <c r="N3" s="22"/>
      <c r="O3" s="22"/>
      <c r="P3" s="22"/>
      <c r="Q3" s="22"/>
      <c r="R3" s="22"/>
      <c r="S3" s="22" t="str">
        <f>M3</f>
        <v>งบประมาณรายจ่าย  ประจำปี  พ.ศ.  2562</v>
      </c>
      <c r="T3" s="22"/>
      <c r="U3" s="22"/>
      <c r="V3" s="22"/>
      <c r="W3" s="22"/>
      <c r="X3" s="22"/>
      <c r="Y3" s="22" t="str">
        <f>S3</f>
        <v>งบประมาณรายจ่าย  ประจำปี  พ.ศ.  2562</v>
      </c>
      <c r="Z3" s="22"/>
      <c r="AA3" s="22"/>
      <c r="AB3" s="22"/>
      <c r="AC3" s="22"/>
      <c r="AD3" s="22"/>
    </row>
    <row r="4" spans="1:30" ht="21">
      <c r="A4" s="23" t="s">
        <v>54</v>
      </c>
      <c r="B4" s="23"/>
      <c r="C4" s="23"/>
      <c r="D4" s="23"/>
      <c r="E4" s="23"/>
      <c r="F4" s="23"/>
      <c r="G4" s="22" t="str">
        <f>A4</f>
        <v>ไตรมาสที่  1  ตั้งแต่เดือน  ตุลาคม  ถึง ธันวาคม  พ.ศ.  2561</v>
      </c>
      <c r="H4" s="22"/>
      <c r="I4" s="22"/>
      <c r="J4" s="22"/>
      <c r="K4" s="22"/>
      <c r="L4" s="22"/>
      <c r="M4" s="22" t="str">
        <f>G4</f>
        <v>ไตรมาสที่  1  ตั้งแต่เดือน  ตุลาคม  ถึง ธันวาคม  พ.ศ.  2561</v>
      </c>
      <c r="N4" s="22"/>
      <c r="O4" s="22"/>
      <c r="P4" s="22"/>
      <c r="Q4" s="22"/>
      <c r="R4" s="22"/>
      <c r="S4" s="22" t="str">
        <f>M4</f>
        <v>ไตรมาสที่  1  ตั้งแต่เดือน  ตุลาคม  ถึง ธันวาคม  พ.ศ.  2561</v>
      </c>
      <c r="T4" s="22"/>
      <c r="U4" s="22"/>
      <c r="V4" s="22"/>
      <c r="W4" s="22"/>
      <c r="X4" s="22"/>
      <c r="Y4" s="22" t="str">
        <f>S4</f>
        <v>ไตรมาสที่  1  ตั้งแต่เดือน  ตุลาคม  ถึง ธันวาคม  พ.ศ.  2561</v>
      </c>
      <c r="Z4" s="22"/>
      <c r="AA4" s="22"/>
      <c r="AB4" s="22"/>
      <c r="AC4" s="22"/>
      <c r="AD4" s="22"/>
    </row>
    <row r="5" spans="1:30" ht="21">
      <c r="A5" s="5"/>
      <c r="B5" s="5"/>
      <c r="C5" s="5"/>
      <c r="D5" s="5"/>
      <c r="E5" s="5"/>
      <c r="F5" s="5"/>
      <c r="G5" s="25" t="s">
        <v>30</v>
      </c>
      <c r="H5" s="25"/>
      <c r="I5" s="25"/>
      <c r="J5" s="25"/>
      <c r="K5" s="25"/>
      <c r="L5" s="25"/>
      <c r="M5" s="25" t="s">
        <v>31</v>
      </c>
      <c r="N5" s="25"/>
      <c r="O5" s="25"/>
      <c r="P5" s="25"/>
      <c r="Q5" s="25"/>
      <c r="R5" s="25"/>
      <c r="S5" s="25" t="s">
        <v>32</v>
      </c>
      <c r="T5" s="25"/>
      <c r="U5" s="25"/>
      <c r="V5" s="25"/>
      <c r="W5" s="25"/>
      <c r="X5" s="25"/>
      <c r="Y5" s="25" t="s">
        <v>33</v>
      </c>
      <c r="Z5" s="25"/>
      <c r="AA5" s="25"/>
      <c r="AB5" s="25"/>
      <c r="AC5" s="25"/>
      <c r="AD5" s="25"/>
    </row>
    <row r="6" spans="1:30" ht="21">
      <c r="A6" s="24" t="s">
        <v>2</v>
      </c>
      <c r="B6" s="24" t="s">
        <v>3</v>
      </c>
      <c r="C6" s="24" t="s">
        <v>4</v>
      </c>
      <c r="D6" s="24"/>
      <c r="E6" s="24"/>
      <c r="F6" s="24"/>
      <c r="G6" s="24" t="s">
        <v>2</v>
      </c>
      <c r="H6" s="24" t="s">
        <v>3</v>
      </c>
      <c r="I6" s="24"/>
      <c r="J6" s="24"/>
      <c r="K6" s="24"/>
      <c r="L6" s="24"/>
      <c r="M6" s="24" t="s">
        <v>2</v>
      </c>
      <c r="N6" s="24" t="s">
        <v>3</v>
      </c>
      <c r="O6" s="24" t="s">
        <v>4</v>
      </c>
      <c r="P6" s="24"/>
      <c r="Q6" s="24"/>
      <c r="R6" s="24"/>
      <c r="S6" s="24" t="s">
        <v>2</v>
      </c>
      <c r="T6" s="24" t="s">
        <v>3</v>
      </c>
      <c r="U6" s="24" t="s">
        <v>4</v>
      </c>
      <c r="V6" s="24"/>
      <c r="W6" s="24"/>
      <c r="X6" s="24"/>
      <c r="Y6" s="24" t="s">
        <v>2</v>
      </c>
      <c r="Z6" s="24" t="s">
        <v>3</v>
      </c>
      <c r="AA6" s="24" t="s">
        <v>4</v>
      </c>
      <c r="AB6" s="24"/>
      <c r="AC6" s="24"/>
      <c r="AD6" s="24"/>
    </row>
    <row r="7" spans="1:30" ht="21">
      <c r="A7" s="24"/>
      <c r="B7" s="24"/>
      <c r="C7" s="3" t="s">
        <v>5</v>
      </c>
      <c r="D7" s="3" t="s">
        <v>6</v>
      </c>
      <c r="E7" s="3" t="s">
        <v>7</v>
      </c>
      <c r="F7" s="3" t="s">
        <v>8</v>
      </c>
      <c r="G7" s="24"/>
      <c r="H7" s="24"/>
      <c r="I7" s="3" t="s">
        <v>5</v>
      </c>
      <c r="J7" s="3" t="s">
        <v>6</v>
      </c>
      <c r="K7" s="3" t="s">
        <v>7</v>
      </c>
      <c r="L7" s="3" t="s">
        <v>8</v>
      </c>
      <c r="M7" s="24"/>
      <c r="N7" s="24"/>
      <c r="O7" s="3" t="s">
        <v>5</v>
      </c>
      <c r="P7" s="3" t="s">
        <v>6</v>
      </c>
      <c r="Q7" s="3" t="s">
        <v>7</v>
      </c>
      <c r="R7" s="3" t="s">
        <v>8</v>
      </c>
      <c r="S7" s="24"/>
      <c r="T7" s="24"/>
      <c r="U7" s="3" t="s">
        <v>5</v>
      </c>
      <c r="V7" s="3" t="s">
        <v>6</v>
      </c>
      <c r="W7" s="3" t="s">
        <v>7</v>
      </c>
      <c r="X7" s="3" t="s">
        <v>8</v>
      </c>
      <c r="Y7" s="24"/>
      <c r="Z7" s="24"/>
      <c r="AA7" s="3" t="s">
        <v>5</v>
      </c>
      <c r="AB7" s="3" t="s">
        <v>6</v>
      </c>
      <c r="AC7" s="3" t="s">
        <v>7</v>
      </c>
      <c r="AD7" s="3" t="s">
        <v>8</v>
      </c>
    </row>
    <row r="8" spans="1:30" ht="21">
      <c r="A8" s="15">
        <v>1</v>
      </c>
      <c r="B8" s="4" t="s">
        <v>9</v>
      </c>
      <c r="C8" s="9">
        <f>D8+E8+F8</f>
        <v>1558329.7</v>
      </c>
      <c r="D8" s="8">
        <f>J8</f>
        <v>538329.7</v>
      </c>
      <c r="E8" s="8">
        <v>510000</v>
      </c>
      <c r="F8" s="8">
        <v>510000</v>
      </c>
      <c r="G8" s="15">
        <v>1</v>
      </c>
      <c r="H8" s="4" t="s">
        <v>9</v>
      </c>
      <c r="I8" s="9">
        <f>J8+K8+L8</f>
        <v>1613689.0999999999</v>
      </c>
      <c r="J8" s="8">
        <v>538329.7</v>
      </c>
      <c r="K8" s="8">
        <v>538329.7</v>
      </c>
      <c r="L8" s="8">
        <v>537029.7</v>
      </c>
      <c r="M8" s="15">
        <v>1</v>
      </c>
      <c r="N8" s="4" t="s">
        <v>9</v>
      </c>
      <c r="O8" s="9">
        <f>P8+Q8+R8</f>
        <v>0</v>
      </c>
      <c r="P8" s="8">
        <v>0</v>
      </c>
      <c r="Q8" s="8">
        <v>0</v>
      </c>
      <c r="R8" s="8">
        <v>0</v>
      </c>
      <c r="S8" s="4">
        <v>1</v>
      </c>
      <c r="T8" s="4" t="s">
        <v>9</v>
      </c>
      <c r="U8" s="9">
        <f>V8+W8+X8</f>
        <v>0</v>
      </c>
      <c r="V8" s="8">
        <v>0</v>
      </c>
      <c r="W8" s="8">
        <v>0</v>
      </c>
      <c r="X8" s="8">
        <v>0</v>
      </c>
      <c r="Y8" s="15">
        <v>1</v>
      </c>
      <c r="Z8" s="4" t="s">
        <v>9</v>
      </c>
      <c r="AA8" s="9">
        <f>AB8+AC8+AD8</f>
        <v>0</v>
      </c>
      <c r="AB8" s="8">
        <v>0</v>
      </c>
      <c r="AC8" s="8">
        <v>0</v>
      </c>
      <c r="AD8" s="8">
        <v>0</v>
      </c>
    </row>
    <row r="9" spans="1:30" ht="21">
      <c r="A9" s="15">
        <v>2</v>
      </c>
      <c r="B9" s="4" t="s">
        <v>10</v>
      </c>
      <c r="C9" s="9">
        <f aca="true" t="shared" si="0" ref="C9:C20">D9+E9+F9</f>
        <v>1911757.65</v>
      </c>
      <c r="D9" s="21">
        <f>J9+P9+V9+AB9</f>
        <v>652197.6499999999</v>
      </c>
      <c r="E9" s="8">
        <f>K9+Q9+W9+AC9</f>
        <v>629780</v>
      </c>
      <c r="F9" s="8">
        <f>L9+R9+X9+AD9</f>
        <v>629780</v>
      </c>
      <c r="G9" s="15">
        <v>2</v>
      </c>
      <c r="H9" s="4" t="s">
        <v>10</v>
      </c>
      <c r="I9" s="9">
        <f aca="true" t="shared" si="1" ref="I9:I20">J9+K9+L9</f>
        <v>1174556.55</v>
      </c>
      <c r="J9" s="8">
        <v>398086.55</v>
      </c>
      <c r="K9" s="8">
        <v>388235</v>
      </c>
      <c r="L9" s="8">
        <v>388235</v>
      </c>
      <c r="M9" s="15">
        <v>2</v>
      </c>
      <c r="N9" s="4" t="s">
        <v>10</v>
      </c>
      <c r="O9" s="9">
        <f aca="true" t="shared" si="2" ref="O9:O20">P9+Q9+R9</f>
        <v>166961.1</v>
      </c>
      <c r="P9" s="8">
        <v>64031.1</v>
      </c>
      <c r="Q9" s="8">
        <v>51465</v>
      </c>
      <c r="R9" s="8">
        <v>51465</v>
      </c>
      <c r="S9" s="4">
        <v>2</v>
      </c>
      <c r="T9" s="4" t="s">
        <v>10</v>
      </c>
      <c r="U9" s="9">
        <f aca="true" t="shared" si="3" ref="U9:U20">V9+W9+X9</f>
        <v>142725</v>
      </c>
      <c r="V9" s="8">
        <v>47575</v>
      </c>
      <c r="W9" s="8">
        <v>47575</v>
      </c>
      <c r="X9" s="8">
        <v>47575</v>
      </c>
      <c r="Y9" s="15">
        <v>2</v>
      </c>
      <c r="Z9" s="4" t="s">
        <v>10</v>
      </c>
      <c r="AA9" s="9">
        <f aca="true" t="shared" si="4" ref="AA9:AA20">AB9+AC9+AD9</f>
        <v>427515</v>
      </c>
      <c r="AB9" s="8">
        <v>142505</v>
      </c>
      <c r="AC9" s="8">
        <v>142505</v>
      </c>
      <c r="AD9" s="8">
        <v>142505</v>
      </c>
    </row>
    <row r="10" spans="1:30" ht="21">
      <c r="A10" s="15">
        <v>3</v>
      </c>
      <c r="B10" s="4" t="s">
        <v>11</v>
      </c>
      <c r="C10" s="9">
        <f t="shared" si="0"/>
        <v>0</v>
      </c>
      <c r="D10" s="8">
        <v>0</v>
      </c>
      <c r="E10" s="8">
        <v>0</v>
      </c>
      <c r="F10" s="8">
        <v>0</v>
      </c>
      <c r="G10" s="15">
        <v>3</v>
      </c>
      <c r="H10" s="4" t="s">
        <v>11</v>
      </c>
      <c r="I10" s="9">
        <f t="shared" si="1"/>
        <v>0</v>
      </c>
      <c r="J10" s="8">
        <f>D10-(P10+V10+AB10+AH10)</f>
        <v>0</v>
      </c>
      <c r="K10" s="8">
        <f>E10-(Q10+W10+AC10+AI10)</f>
        <v>0</v>
      </c>
      <c r="L10" s="8">
        <f>F10-(R10+X10+AD10+AJ10)</f>
        <v>0</v>
      </c>
      <c r="M10" s="15">
        <v>3</v>
      </c>
      <c r="N10" s="4" t="s">
        <v>11</v>
      </c>
      <c r="O10" s="9">
        <f t="shared" si="2"/>
        <v>0</v>
      </c>
      <c r="P10" s="8">
        <v>0</v>
      </c>
      <c r="Q10" s="8">
        <v>0</v>
      </c>
      <c r="R10" s="8">
        <v>0</v>
      </c>
      <c r="S10" s="4">
        <v>3</v>
      </c>
      <c r="T10" s="4" t="s">
        <v>11</v>
      </c>
      <c r="U10" s="9">
        <f t="shared" si="3"/>
        <v>0</v>
      </c>
      <c r="V10" s="8">
        <v>0</v>
      </c>
      <c r="W10" s="8">
        <v>0</v>
      </c>
      <c r="X10" s="8">
        <v>0</v>
      </c>
      <c r="Y10" s="15">
        <v>3</v>
      </c>
      <c r="Z10" s="4" t="s">
        <v>11</v>
      </c>
      <c r="AA10" s="9">
        <f t="shared" si="4"/>
        <v>0</v>
      </c>
      <c r="AB10" s="8">
        <v>0</v>
      </c>
      <c r="AC10" s="8">
        <v>0</v>
      </c>
      <c r="AD10" s="8">
        <v>0</v>
      </c>
    </row>
    <row r="11" spans="1:30" ht="21">
      <c r="A11" s="15">
        <v>4</v>
      </c>
      <c r="B11" s="4" t="s">
        <v>12</v>
      </c>
      <c r="C11" s="9">
        <v>0</v>
      </c>
      <c r="D11" s="8">
        <v>0</v>
      </c>
      <c r="E11" s="8">
        <v>0</v>
      </c>
      <c r="F11" s="8">
        <v>0</v>
      </c>
      <c r="G11" s="15">
        <v>4</v>
      </c>
      <c r="H11" s="4" t="s">
        <v>12</v>
      </c>
      <c r="I11" s="9">
        <f t="shared" si="1"/>
        <v>0</v>
      </c>
      <c r="J11" s="20">
        <v>0</v>
      </c>
      <c r="K11" s="19">
        <v>0</v>
      </c>
      <c r="L11" s="19">
        <v>0</v>
      </c>
      <c r="M11" s="15">
        <v>4</v>
      </c>
      <c r="N11" s="4" t="s">
        <v>12</v>
      </c>
      <c r="O11" s="18">
        <v>0</v>
      </c>
      <c r="P11" s="19">
        <v>0</v>
      </c>
      <c r="Q11" s="19">
        <v>0</v>
      </c>
      <c r="R11" s="19">
        <v>0</v>
      </c>
      <c r="S11" s="4">
        <v>4</v>
      </c>
      <c r="T11" s="4" t="s">
        <v>12</v>
      </c>
      <c r="U11" s="9">
        <f t="shared" si="3"/>
        <v>0</v>
      </c>
      <c r="V11" s="8">
        <v>0</v>
      </c>
      <c r="W11" s="8">
        <v>0</v>
      </c>
      <c r="X11" s="8">
        <v>0</v>
      </c>
      <c r="Y11" s="15">
        <v>4</v>
      </c>
      <c r="Z11" s="4" t="s">
        <v>12</v>
      </c>
      <c r="AA11" s="18">
        <v>0</v>
      </c>
      <c r="AB11" s="19">
        <v>0</v>
      </c>
      <c r="AC11" s="19">
        <v>0</v>
      </c>
      <c r="AD11" s="19">
        <v>0</v>
      </c>
    </row>
    <row r="12" spans="1:30" ht="21">
      <c r="A12" s="16">
        <v>5</v>
      </c>
      <c r="B12" s="4" t="s">
        <v>13</v>
      </c>
      <c r="C12" s="9">
        <f t="shared" si="0"/>
        <v>52800</v>
      </c>
      <c r="D12" s="8">
        <f>J12+P12+V12+AB12</f>
        <v>14900</v>
      </c>
      <c r="E12" s="8">
        <f>K12+AC12+W12</f>
        <v>11900</v>
      </c>
      <c r="F12" s="8">
        <f>L12+X12+AD12</f>
        <v>26000</v>
      </c>
      <c r="G12" s="16">
        <v>5</v>
      </c>
      <c r="H12" s="4" t="s">
        <v>13</v>
      </c>
      <c r="I12" s="9">
        <f t="shared" si="1"/>
        <v>29700</v>
      </c>
      <c r="J12" s="8">
        <v>5900</v>
      </c>
      <c r="K12" s="8">
        <v>5900</v>
      </c>
      <c r="L12" s="8">
        <v>17900</v>
      </c>
      <c r="M12" s="16">
        <v>5</v>
      </c>
      <c r="N12" s="4" t="s">
        <v>13</v>
      </c>
      <c r="O12" s="9">
        <f t="shared" si="2"/>
        <v>3000</v>
      </c>
      <c r="P12" s="8">
        <v>3000</v>
      </c>
      <c r="Q12" s="8">
        <v>0</v>
      </c>
      <c r="R12" s="8">
        <v>0</v>
      </c>
      <c r="S12" s="7">
        <v>5</v>
      </c>
      <c r="T12" s="4" t="s">
        <v>13</v>
      </c>
      <c r="U12" s="9">
        <f t="shared" si="3"/>
        <v>9600</v>
      </c>
      <c r="V12" s="8">
        <v>2500</v>
      </c>
      <c r="W12" s="8">
        <v>2500</v>
      </c>
      <c r="X12" s="8">
        <v>4600</v>
      </c>
      <c r="Y12" s="16">
        <v>5</v>
      </c>
      <c r="Z12" s="4" t="s">
        <v>13</v>
      </c>
      <c r="AA12" s="9">
        <f t="shared" si="4"/>
        <v>10500</v>
      </c>
      <c r="AB12" s="8">
        <v>3500</v>
      </c>
      <c r="AC12" s="8">
        <v>3500</v>
      </c>
      <c r="AD12" s="8">
        <v>3500</v>
      </c>
    </row>
    <row r="13" spans="1:30" ht="21">
      <c r="A13" s="16">
        <v>6</v>
      </c>
      <c r="B13" s="4" t="s">
        <v>14</v>
      </c>
      <c r="C13" s="9">
        <f t="shared" si="0"/>
        <v>517501</v>
      </c>
      <c r="D13" s="8">
        <f>J13</f>
        <v>3625</v>
      </c>
      <c r="E13" s="8">
        <f>K13+Q13+AC13</f>
        <v>486176</v>
      </c>
      <c r="F13" s="8">
        <f>L13</f>
        <v>27700</v>
      </c>
      <c r="G13" s="16">
        <v>6</v>
      </c>
      <c r="H13" s="4" t="s">
        <v>14</v>
      </c>
      <c r="I13" s="9">
        <f t="shared" si="1"/>
        <v>75361</v>
      </c>
      <c r="J13" s="8">
        <v>3625</v>
      </c>
      <c r="K13" s="8">
        <v>44036</v>
      </c>
      <c r="L13" s="8">
        <v>27700</v>
      </c>
      <c r="M13" s="16">
        <v>6</v>
      </c>
      <c r="N13" s="4" t="s">
        <v>14</v>
      </c>
      <c r="O13" s="9">
        <f t="shared" si="2"/>
        <v>3200</v>
      </c>
      <c r="P13" s="8">
        <v>0</v>
      </c>
      <c r="Q13" s="8">
        <v>3200</v>
      </c>
      <c r="R13" s="8">
        <v>0</v>
      </c>
      <c r="S13" s="7">
        <v>6</v>
      </c>
      <c r="T13" s="4" t="s">
        <v>14</v>
      </c>
      <c r="U13" s="9">
        <f t="shared" si="3"/>
        <v>0</v>
      </c>
      <c r="V13" s="8">
        <v>0</v>
      </c>
      <c r="W13" s="8">
        <v>0</v>
      </c>
      <c r="X13" s="8">
        <v>0</v>
      </c>
      <c r="Y13" s="16">
        <v>6</v>
      </c>
      <c r="Z13" s="4" t="s">
        <v>14</v>
      </c>
      <c r="AA13" s="9">
        <f t="shared" si="4"/>
        <v>438940</v>
      </c>
      <c r="AB13" s="8">
        <v>0</v>
      </c>
      <c r="AC13" s="8">
        <v>438940</v>
      </c>
      <c r="AD13" s="8">
        <v>0</v>
      </c>
    </row>
    <row r="14" spans="1:30" ht="21">
      <c r="A14" s="16">
        <v>7</v>
      </c>
      <c r="B14" s="4" t="s">
        <v>15</v>
      </c>
      <c r="C14" s="9">
        <f t="shared" si="0"/>
        <v>13500</v>
      </c>
      <c r="D14" s="8">
        <v>0</v>
      </c>
      <c r="E14" s="8">
        <f>K14</f>
        <v>7500</v>
      </c>
      <c r="F14" s="8">
        <f>L14</f>
        <v>6000</v>
      </c>
      <c r="G14" s="16">
        <v>7</v>
      </c>
      <c r="H14" s="4" t="s">
        <v>15</v>
      </c>
      <c r="I14" s="9">
        <f t="shared" si="1"/>
        <v>13500</v>
      </c>
      <c r="J14" s="8">
        <v>0</v>
      </c>
      <c r="K14" s="8">
        <v>7500</v>
      </c>
      <c r="L14" s="8">
        <v>6000</v>
      </c>
      <c r="M14" s="16">
        <v>7</v>
      </c>
      <c r="N14" s="4" t="s">
        <v>15</v>
      </c>
      <c r="O14" s="9">
        <f t="shared" si="2"/>
        <v>0</v>
      </c>
      <c r="P14" s="8">
        <v>0</v>
      </c>
      <c r="Q14" s="8">
        <v>0</v>
      </c>
      <c r="R14" s="8">
        <v>0</v>
      </c>
      <c r="S14" s="7">
        <v>7</v>
      </c>
      <c r="T14" s="4" t="s">
        <v>15</v>
      </c>
      <c r="U14" s="9">
        <f t="shared" si="3"/>
        <v>0</v>
      </c>
      <c r="V14" s="8">
        <v>0</v>
      </c>
      <c r="W14" s="8">
        <v>0</v>
      </c>
      <c r="X14" s="8">
        <v>0</v>
      </c>
      <c r="Y14" s="16">
        <v>7</v>
      </c>
      <c r="Z14" s="4" t="s">
        <v>15</v>
      </c>
      <c r="AA14" s="9">
        <f t="shared" si="4"/>
        <v>0</v>
      </c>
      <c r="AB14" s="8">
        <v>0</v>
      </c>
      <c r="AC14" s="8">
        <v>0</v>
      </c>
      <c r="AD14" s="8">
        <v>0</v>
      </c>
    </row>
    <row r="15" spans="1:30" ht="21">
      <c r="A15" s="15">
        <v>8</v>
      </c>
      <c r="B15" s="4" t="s">
        <v>16</v>
      </c>
      <c r="C15" s="9">
        <f t="shared" si="0"/>
        <v>61000</v>
      </c>
      <c r="D15" s="8">
        <v>16000</v>
      </c>
      <c r="E15" s="8">
        <v>30000</v>
      </c>
      <c r="F15" s="8">
        <v>15000</v>
      </c>
      <c r="G15" s="15">
        <v>8</v>
      </c>
      <c r="H15" s="4" t="s">
        <v>16</v>
      </c>
      <c r="I15" s="9">
        <f t="shared" si="1"/>
        <v>45158.81</v>
      </c>
      <c r="J15" s="8">
        <v>16128.14</v>
      </c>
      <c r="K15" s="8">
        <v>15626.42</v>
      </c>
      <c r="L15" s="8">
        <v>13404.25</v>
      </c>
      <c r="M15" s="15">
        <v>8</v>
      </c>
      <c r="N15" s="4" t="s">
        <v>16</v>
      </c>
      <c r="O15" s="9">
        <f t="shared" si="2"/>
        <v>0</v>
      </c>
      <c r="P15" s="8">
        <v>0</v>
      </c>
      <c r="Q15" s="8">
        <v>0</v>
      </c>
      <c r="R15" s="8">
        <v>0</v>
      </c>
      <c r="S15" s="4">
        <v>8</v>
      </c>
      <c r="T15" s="4" t="s">
        <v>16</v>
      </c>
      <c r="U15" s="9">
        <f t="shared" si="3"/>
        <v>0</v>
      </c>
      <c r="V15" s="8">
        <v>0</v>
      </c>
      <c r="W15" s="8">
        <v>0</v>
      </c>
      <c r="X15" s="8">
        <v>0</v>
      </c>
      <c r="Y15" s="15">
        <v>8</v>
      </c>
      <c r="Z15" s="4" t="s">
        <v>16</v>
      </c>
      <c r="AA15" s="9">
        <f t="shared" si="4"/>
        <v>5032.85</v>
      </c>
      <c r="AB15" s="8">
        <v>1524.47</v>
      </c>
      <c r="AC15" s="8">
        <v>1782.42</v>
      </c>
      <c r="AD15" s="8">
        <v>1725.96</v>
      </c>
    </row>
    <row r="16" spans="1:30" ht="21">
      <c r="A16" s="15">
        <v>9</v>
      </c>
      <c r="B16" s="4" t="s">
        <v>17</v>
      </c>
      <c r="C16" s="9">
        <f t="shared" si="0"/>
        <v>558000</v>
      </c>
      <c r="D16" s="8">
        <v>0</v>
      </c>
      <c r="E16" s="8">
        <f>AC16</f>
        <v>558000</v>
      </c>
      <c r="F16" s="8">
        <v>0</v>
      </c>
      <c r="G16" s="15">
        <v>9</v>
      </c>
      <c r="H16" s="4" t="s">
        <v>17</v>
      </c>
      <c r="I16" s="9">
        <f t="shared" si="1"/>
        <v>0</v>
      </c>
      <c r="J16" s="8">
        <v>0</v>
      </c>
      <c r="K16" s="8">
        <v>0</v>
      </c>
      <c r="L16" s="8">
        <v>0</v>
      </c>
      <c r="M16" s="15">
        <v>9</v>
      </c>
      <c r="N16" s="4" t="s">
        <v>17</v>
      </c>
      <c r="O16" s="9">
        <f t="shared" si="2"/>
        <v>0</v>
      </c>
      <c r="P16" s="8">
        <v>0</v>
      </c>
      <c r="Q16" s="8">
        <v>0</v>
      </c>
      <c r="R16" s="8">
        <v>0</v>
      </c>
      <c r="S16" s="4">
        <v>9</v>
      </c>
      <c r="T16" s="4" t="s">
        <v>17</v>
      </c>
      <c r="U16" s="9">
        <f t="shared" si="3"/>
        <v>0</v>
      </c>
      <c r="V16" s="8">
        <v>0</v>
      </c>
      <c r="W16" s="8">
        <v>0</v>
      </c>
      <c r="X16" s="8">
        <v>0</v>
      </c>
      <c r="Y16" s="15">
        <v>9</v>
      </c>
      <c r="Z16" s="4" t="s">
        <v>17</v>
      </c>
      <c r="AA16" s="9">
        <f t="shared" si="4"/>
        <v>558000</v>
      </c>
      <c r="AB16" s="8">
        <v>0</v>
      </c>
      <c r="AC16" s="8">
        <v>558000</v>
      </c>
      <c r="AD16" s="8">
        <v>0</v>
      </c>
    </row>
    <row r="17" spans="1:30" ht="21">
      <c r="A17" s="15">
        <v>10</v>
      </c>
      <c r="B17" s="4" t="s">
        <v>18</v>
      </c>
      <c r="C17" s="9">
        <f t="shared" si="0"/>
        <v>0</v>
      </c>
      <c r="D17" s="8">
        <v>0</v>
      </c>
      <c r="E17" s="8">
        <v>0</v>
      </c>
      <c r="F17" s="8">
        <v>0</v>
      </c>
      <c r="G17" s="15">
        <v>10</v>
      </c>
      <c r="H17" s="4" t="s">
        <v>18</v>
      </c>
      <c r="I17" s="9">
        <f t="shared" si="1"/>
        <v>0</v>
      </c>
      <c r="J17" s="8">
        <f>D17-(P17+V17+AB17+AH17)</f>
        <v>0</v>
      </c>
      <c r="K17" s="8">
        <f>E17-(Q17+W17+AC17+AI17)</f>
        <v>0</v>
      </c>
      <c r="L17" s="8">
        <f>F17-(R17+X17+AD17+AJ17)</f>
        <v>0</v>
      </c>
      <c r="M17" s="15">
        <v>10</v>
      </c>
      <c r="N17" s="4" t="s">
        <v>18</v>
      </c>
      <c r="O17" s="9">
        <f t="shared" si="2"/>
        <v>0</v>
      </c>
      <c r="P17" s="8">
        <v>0</v>
      </c>
      <c r="Q17" s="8">
        <v>0</v>
      </c>
      <c r="R17" s="8">
        <v>0</v>
      </c>
      <c r="S17" s="4">
        <v>10</v>
      </c>
      <c r="T17" s="4" t="s">
        <v>18</v>
      </c>
      <c r="U17" s="9">
        <f t="shared" si="3"/>
        <v>0</v>
      </c>
      <c r="V17" s="8">
        <v>0</v>
      </c>
      <c r="W17" s="8">
        <v>0</v>
      </c>
      <c r="X17" s="8">
        <v>0</v>
      </c>
      <c r="Y17" s="15">
        <v>10</v>
      </c>
      <c r="Z17" s="4" t="s">
        <v>18</v>
      </c>
      <c r="AA17" s="9">
        <f t="shared" si="4"/>
        <v>0</v>
      </c>
      <c r="AB17" s="8">
        <v>0</v>
      </c>
      <c r="AC17" s="8">
        <v>0</v>
      </c>
      <c r="AD17" s="8">
        <v>0</v>
      </c>
    </row>
    <row r="18" spans="1:30" ht="21">
      <c r="A18" s="17">
        <v>11</v>
      </c>
      <c r="B18" s="4" t="s">
        <v>19</v>
      </c>
      <c r="C18" s="9">
        <f t="shared" si="0"/>
        <v>30000</v>
      </c>
      <c r="D18" s="8">
        <v>0</v>
      </c>
      <c r="E18" s="8">
        <v>0</v>
      </c>
      <c r="F18" s="8">
        <f>L18+AD18</f>
        <v>30000</v>
      </c>
      <c r="G18" s="17">
        <v>11</v>
      </c>
      <c r="H18" s="4" t="s">
        <v>19</v>
      </c>
      <c r="I18" s="9">
        <f t="shared" si="1"/>
        <v>0</v>
      </c>
      <c r="J18" s="8">
        <f>D18-(P18+V18+AB18+AH18)</f>
        <v>0</v>
      </c>
      <c r="K18" s="8">
        <f>E18-(Q18+W18+AC18+AI18)</f>
        <v>0</v>
      </c>
      <c r="L18" s="8">
        <v>0</v>
      </c>
      <c r="M18" s="15">
        <v>11</v>
      </c>
      <c r="N18" s="4" t="s">
        <v>19</v>
      </c>
      <c r="O18" s="9">
        <f t="shared" si="2"/>
        <v>0</v>
      </c>
      <c r="P18" s="8">
        <v>0</v>
      </c>
      <c r="Q18" s="8">
        <v>0</v>
      </c>
      <c r="R18" s="8">
        <v>0</v>
      </c>
      <c r="S18" s="4">
        <v>11</v>
      </c>
      <c r="T18" s="4" t="s">
        <v>19</v>
      </c>
      <c r="U18" s="9">
        <f t="shared" si="3"/>
        <v>0</v>
      </c>
      <c r="V18" s="8">
        <v>0</v>
      </c>
      <c r="W18" s="8">
        <v>0</v>
      </c>
      <c r="X18" s="8">
        <v>0</v>
      </c>
      <c r="Y18" s="15">
        <v>11</v>
      </c>
      <c r="Z18" s="4" t="s">
        <v>19</v>
      </c>
      <c r="AA18" s="9">
        <f t="shared" si="4"/>
        <v>30000</v>
      </c>
      <c r="AB18" s="8">
        <v>0</v>
      </c>
      <c r="AC18" s="8">
        <v>0</v>
      </c>
      <c r="AD18" s="8">
        <v>30000</v>
      </c>
    </row>
    <row r="19" spans="1:30" ht="21">
      <c r="A19" s="17">
        <v>12</v>
      </c>
      <c r="B19" s="4" t="s">
        <v>20</v>
      </c>
      <c r="C19" s="9">
        <f t="shared" si="0"/>
        <v>0</v>
      </c>
      <c r="D19" s="8">
        <v>0</v>
      </c>
      <c r="E19" s="8">
        <v>0</v>
      </c>
      <c r="F19" s="8">
        <v>0</v>
      </c>
      <c r="G19" s="17">
        <v>12</v>
      </c>
      <c r="H19" s="4" t="s">
        <v>20</v>
      </c>
      <c r="I19" s="9">
        <f t="shared" si="1"/>
        <v>0</v>
      </c>
      <c r="J19" s="8">
        <f>D19-(P19+V19+AB19+AH19)</f>
        <v>0</v>
      </c>
      <c r="K19" s="8">
        <f>E19-(Q19+W19+AC19+AI19)</f>
        <v>0</v>
      </c>
      <c r="L19" s="8">
        <f>F19-(R19+X19+AD19+AJ19)</f>
        <v>0</v>
      </c>
      <c r="M19" s="15">
        <v>12</v>
      </c>
      <c r="N19" s="4" t="s">
        <v>20</v>
      </c>
      <c r="O19" s="9">
        <f t="shared" si="2"/>
        <v>0</v>
      </c>
      <c r="P19" s="8">
        <v>0</v>
      </c>
      <c r="Q19" s="8">
        <v>0</v>
      </c>
      <c r="R19" s="8">
        <v>0</v>
      </c>
      <c r="S19" s="4">
        <v>12</v>
      </c>
      <c r="T19" s="4" t="s">
        <v>20</v>
      </c>
      <c r="U19" s="9">
        <f t="shared" si="3"/>
        <v>0</v>
      </c>
      <c r="V19" s="8">
        <v>0</v>
      </c>
      <c r="W19" s="8">
        <v>0</v>
      </c>
      <c r="X19" s="8">
        <v>0</v>
      </c>
      <c r="Y19" s="15">
        <v>12</v>
      </c>
      <c r="Z19" s="4" t="s">
        <v>20</v>
      </c>
      <c r="AA19" s="9">
        <f t="shared" si="4"/>
        <v>0</v>
      </c>
      <c r="AB19" s="8">
        <v>0</v>
      </c>
      <c r="AC19" s="8">
        <v>0</v>
      </c>
      <c r="AD19" s="8">
        <v>0</v>
      </c>
    </row>
    <row r="20" spans="1:30" ht="21">
      <c r="A20" s="4"/>
      <c r="B20" s="4" t="s">
        <v>5</v>
      </c>
      <c r="C20" s="9">
        <f t="shared" si="0"/>
        <v>4702888.35</v>
      </c>
      <c r="D20" s="8">
        <f>SUM(D8:D19)</f>
        <v>1225052.3499999999</v>
      </c>
      <c r="E20" s="8">
        <f>SUM(E8:E19)</f>
        <v>2233356</v>
      </c>
      <c r="F20" s="8">
        <f>SUM(F8:F19)</f>
        <v>1244480</v>
      </c>
      <c r="G20" s="15"/>
      <c r="H20" s="4" t="s">
        <v>5</v>
      </c>
      <c r="I20" s="9">
        <f t="shared" si="1"/>
        <v>2951965.46</v>
      </c>
      <c r="J20" s="8">
        <f>SUM(J8:J19)</f>
        <v>962069.39</v>
      </c>
      <c r="K20" s="8">
        <f>SUM(K8:K19)</f>
        <v>999627.12</v>
      </c>
      <c r="L20" s="8">
        <f>SUM(L8:L19)</f>
        <v>990268.95</v>
      </c>
      <c r="M20" s="4"/>
      <c r="N20" s="4" t="s">
        <v>5</v>
      </c>
      <c r="O20" s="9">
        <f t="shared" si="2"/>
        <v>173161.1</v>
      </c>
      <c r="P20" s="8">
        <f>SUM(P8:P19)</f>
        <v>67031.1</v>
      </c>
      <c r="Q20" s="8">
        <f>SUM(Q8:Q19)</f>
        <v>54665</v>
      </c>
      <c r="R20" s="8">
        <f>SUM(R8:R19)</f>
        <v>51465</v>
      </c>
      <c r="S20" s="4"/>
      <c r="T20" s="4" t="s">
        <v>5</v>
      </c>
      <c r="U20" s="9">
        <f t="shared" si="3"/>
        <v>152325</v>
      </c>
      <c r="V20" s="8">
        <f>SUM(V8:V19)</f>
        <v>50075</v>
      </c>
      <c r="W20" s="8">
        <f>SUM(W8:W19)</f>
        <v>50075</v>
      </c>
      <c r="X20" s="8">
        <f>SUM(X8:X19)</f>
        <v>52175</v>
      </c>
      <c r="Y20" s="4"/>
      <c r="Z20" s="4" t="s">
        <v>5</v>
      </c>
      <c r="AA20" s="9">
        <f t="shared" si="4"/>
        <v>1469987.8499999999</v>
      </c>
      <c r="AB20" s="8">
        <f>SUM(AB8:AB19)</f>
        <v>147529.47</v>
      </c>
      <c r="AC20" s="8">
        <f>SUM(AC8:AC19)</f>
        <v>1144727.42</v>
      </c>
      <c r="AD20" s="8">
        <f>SUM(AD8:AD19)</f>
        <v>177730.96</v>
      </c>
    </row>
    <row r="21" spans="1:30" ht="2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21">
      <c r="A22" s="1" t="s">
        <v>21</v>
      </c>
      <c r="B22" s="1" t="s">
        <v>22</v>
      </c>
      <c r="C22" s="1"/>
      <c r="D22" s="1"/>
      <c r="E22" s="1"/>
      <c r="F22" s="1"/>
      <c r="G22" s="1" t="s">
        <v>21</v>
      </c>
      <c r="H22" s="1" t="s">
        <v>22</v>
      </c>
      <c r="I22" s="1"/>
      <c r="J22" s="1"/>
      <c r="K22" s="1"/>
      <c r="L22" s="1"/>
      <c r="M22" s="1" t="s">
        <v>21</v>
      </c>
      <c r="N22" s="1" t="s">
        <v>22</v>
      </c>
      <c r="O22" s="1"/>
      <c r="P22" s="1"/>
      <c r="Q22" s="1"/>
      <c r="R22" s="1"/>
      <c r="S22" s="1" t="s">
        <v>21</v>
      </c>
      <c r="T22" s="1" t="s">
        <v>22</v>
      </c>
      <c r="U22" s="1"/>
      <c r="V22" s="1"/>
      <c r="W22" s="1"/>
      <c r="X22" s="1"/>
      <c r="Y22" s="1" t="s">
        <v>21</v>
      </c>
      <c r="Z22" s="1" t="s">
        <v>22</v>
      </c>
      <c r="AA22" s="1"/>
      <c r="AB22" s="1"/>
      <c r="AC22" s="1"/>
      <c r="AD22" s="1"/>
    </row>
    <row r="23" spans="1:30" ht="21">
      <c r="A23" s="1"/>
      <c r="B23" s="1" t="s">
        <v>22</v>
      </c>
      <c r="C23" s="1"/>
      <c r="D23" s="1"/>
      <c r="E23" s="1"/>
      <c r="F23" s="1"/>
      <c r="G23" s="1"/>
      <c r="H23" s="1" t="s">
        <v>22</v>
      </c>
      <c r="I23" s="1"/>
      <c r="J23" s="1"/>
      <c r="K23" s="1"/>
      <c r="L23" s="1"/>
      <c r="M23" s="1"/>
      <c r="N23" s="1" t="s">
        <v>22</v>
      </c>
      <c r="O23" s="1"/>
      <c r="P23" s="1"/>
      <c r="Q23" s="1"/>
      <c r="R23" s="1"/>
      <c r="S23" s="1"/>
      <c r="T23" s="1" t="s">
        <v>22</v>
      </c>
      <c r="U23" s="1"/>
      <c r="V23" s="1"/>
      <c r="W23" s="1"/>
      <c r="X23" s="1"/>
      <c r="Y23" s="1"/>
      <c r="Z23" s="1" t="s">
        <v>22</v>
      </c>
      <c r="AA23" s="1"/>
      <c r="AB23" s="1"/>
      <c r="AC23" s="1"/>
      <c r="AD23" s="1"/>
    </row>
    <row r="24" spans="1:30" ht="21">
      <c r="A24" s="1"/>
      <c r="B24" s="1" t="s">
        <v>22</v>
      </c>
      <c r="C24" s="1"/>
      <c r="D24" s="1"/>
      <c r="E24" s="1"/>
      <c r="F24" s="1"/>
      <c r="G24" s="1"/>
      <c r="H24" s="1" t="s">
        <v>22</v>
      </c>
      <c r="I24" s="1"/>
      <c r="J24" s="1"/>
      <c r="K24" s="1"/>
      <c r="L24" s="1"/>
      <c r="M24" s="1"/>
      <c r="N24" s="1" t="s">
        <v>22</v>
      </c>
      <c r="O24" s="1"/>
      <c r="P24" s="1"/>
      <c r="Q24" s="1"/>
      <c r="R24" s="1"/>
      <c r="S24" s="1"/>
      <c r="T24" s="1" t="s">
        <v>22</v>
      </c>
      <c r="U24" s="1"/>
      <c r="V24" s="1"/>
      <c r="W24" s="1"/>
      <c r="X24" s="1"/>
      <c r="Y24" s="1"/>
      <c r="Z24" s="1" t="s">
        <v>22</v>
      </c>
      <c r="AA24" s="1"/>
      <c r="AB24" s="1"/>
      <c r="AC24" s="1"/>
      <c r="AD24" s="1"/>
    </row>
    <row r="25" spans="1:30" ht="21">
      <c r="A25" s="1"/>
      <c r="B25" s="1" t="s">
        <v>22</v>
      </c>
      <c r="C25" s="1"/>
      <c r="D25" s="1"/>
      <c r="E25" s="1"/>
      <c r="F25" s="1"/>
      <c r="G25" s="1"/>
      <c r="H25" s="1" t="s">
        <v>22</v>
      </c>
      <c r="I25" s="1"/>
      <c r="J25" s="1"/>
      <c r="K25" s="1"/>
      <c r="L25" s="1"/>
      <c r="M25" s="1"/>
      <c r="N25" s="1" t="s">
        <v>22</v>
      </c>
      <c r="O25" s="1"/>
      <c r="P25" s="1"/>
      <c r="Q25" s="1"/>
      <c r="R25" s="1"/>
      <c r="S25" s="1"/>
      <c r="T25" s="1" t="s">
        <v>22</v>
      </c>
      <c r="U25" s="1"/>
      <c r="V25" s="1"/>
      <c r="W25" s="1"/>
      <c r="X25" s="1"/>
      <c r="Y25" s="1"/>
      <c r="Z25" s="1" t="s">
        <v>22</v>
      </c>
      <c r="AA25" s="1"/>
      <c r="AB25" s="1"/>
      <c r="AC25" s="1"/>
      <c r="AD25" s="1"/>
    </row>
    <row r="26" spans="1:30" ht="21">
      <c r="A26" s="1"/>
      <c r="B26" s="1"/>
      <c r="C26" s="1"/>
      <c r="D26" s="1"/>
      <c r="E26" s="1"/>
      <c r="F26" s="1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21">
      <c r="A27" s="1"/>
      <c r="B27" s="1"/>
      <c r="C27" s="1"/>
      <c r="D27" s="1"/>
      <c r="E27" s="1"/>
      <c r="F27" s="1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2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21">
      <c r="A29" s="6" t="s">
        <v>23</v>
      </c>
      <c r="B29" s="1"/>
      <c r="C29" s="1" t="s">
        <v>24</v>
      </c>
      <c r="D29" s="2" t="s">
        <v>23</v>
      </c>
      <c r="E29" s="1"/>
      <c r="F29" s="6" t="s">
        <v>25</v>
      </c>
      <c r="G29" s="6" t="s">
        <v>23</v>
      </c>
      <c r="H29" s="1"/>
      <c r="I29" s="1" t="s">
        <v>24</v>
      </c>
      <c r="J29" s="2" t="s">
        <v>23</v>
      </c>
      <c r="K29" s="1"/>
      <c r="L29" s="6" t="s">
        <v>25</v>
      </c>
      <c r="M29" s="6" t="s">
        <v>23</v>
      </c>
      <c r="N29" s="1"/>
      <c r="O29" s="1" t="s">
        <v>24</v>
      </c>
      <c r="P29" s="2" t="s">
        <v>23</v>
      </c>
      <c r="Q29" s="1"/>
      <c r="R29" s="6" t="s">
        <v>25</v>
      </c>
      <c r="S29" s="6" t="s">
        <v>23</v>
      </c>
      <c r="T29" s="1"/>
      <c r="U29" s="1" t="s">
        <v>24</v>
      </c>
      <c r="V29" s="2" t="s">
        <v>23</v>
      </c>
      <c r="W29" s="1"/>
      <c r="X29" s="6" t="s">
        <v>25</v>
      </c>
      <c r="Y29" s="6" t="s">
        <v>23</v>
      </c>
      <c r="Z29" s="1"/>
      <c r="AA29" s="1" t="s">
        <v>24</v>
      </c>
      <c r="AB29" s="2" t="s">
        <v>23</v>
      </c>
      <c r="AC29" s="1"/>
      <c r="AD29" s="6" t="s">
        <v>25</v>
      </c>
    </row>
    <row r="30" spans="1:30" ht="21">
      <c r="A30" s="1"/>
      <c r="B30" s="10" t="s">
        <v>61</v>
      </c>
      <c r="C30" s="1"/>
      <c r="D30" s="1" t="s">
        <v>57</v>
      </c>
      <c r="E30" s="1"/>
      <c r="F30" s="1"/>
      <c r="G30" s="1"/>
      <c r="H30" s="1" t="s">
        <v>34</v>
      </c>
      <c r="I30" s="1"/>
      <c r="J30" s="1" t="s">
        <v>35</v>
      </c>
      <c r="K30" s="1"/>
      <c r="L30" s="1"/>
      <c r="M30" s="1"/>
      <c r="N30" s="1" t="s">
        <v>59</v>
      </c>
      <c r="O30" s="1"/>
      <c r="P30" s="1" t="s">
        <v>57</v>
      </c>
      <c r="Q30" s="1"/>
      <c r="R30" s="1"/>
      <c r="S30" s="1"/>
      <c r="T30" s="1" t="s">
        <v>37</v>
      </c>
      <c r="U30" s="1"/>
      <c r="V30" s="1" t="s">
        <v>38</v>
      </c>
      <c r="W30" s="1"/>
      <c r="X30" s="1"/>
      <c r="Y30" s="1"/>
      <c r="Z30" s="2" t="s">
        <v>49</v>
      </c>
      <c r="AA30" s="1"/>
      <c r="AB30" s="1" t="s">
        <v>47</v>
      </c>
      <c r="AC30" s="1"/>
      <c r="AD30" s="1"/>
    </row>
    <row r="31" spans="1:30" ht="21">
      <c r="A31" s="1"/>
      <c r="B31" s="26" t="s">
        <v>58</v>
      </c>
      <c r="C31" s="26"/>
      <c r="D31" s="1" t="s">
        <v>40</v>
      </c>
      <c r="E31" s="1"/>
      <c r="F31" s="1"/>
      <c r="G31" s="1"/>
      <c r="H31" s="2" t="s">
        <v>41</v>
      </c>
      <c r="I31" s="1"/>
      <c r="J31" s="13" t="s">
        <v>36</v>
      </c>
      <c r="K31" s="13"/>
      <c r="L31" s="1"/>
      <c r="M31" s="1"/>
      <c r="N31" s="26" t="s">
        <v>60</v>
      </c>
      <c r="O31" s="26"/>
      <c r="P31" s="1" t="s">
        <v>40</v>
      </c>
      <c r="Q31" s="1"/>
      <c r="R31" s="1"/>
      <c r="S31" s="1"/>
      <c r="T31" s="2" t="s">
        <v>42</v>
      </c>
      <c r="U31" s="1"/>
      <c r="V31" s="2" t="s">
        <v>43</v>
      </c>
      <c r="W31" s="1"/>
      <c r="X31" s="1"/>
      <c r="Y31" s="1"/>
      <c r="Z31" s="2" t="s">
        <v>39</v>
      </c>
      <c r="AA31" s="1"/>
      <c r="AB31" s="10"/>
      <c r="AC31" s="2" t="s">
        <v>46</v>
      </c>
      <c r="AD31" s="1"/>
    </row>
    <row r="32" spans="1:30" ht="2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2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21">
      <c r="A35" s="22" t="s">
        <v>0</v>
      </c>
      <c r="B35" s="22"/>
      <c r="C35" s="22"/>
      <c r="D35" s="22"/>
      <c r="E35" s="22"/>
      <c r="F35" s="22"/>
      <c r="G35" s="22" t="s">
        <v>0</v>
      </c>
      <c r="H35" s="22"/>
      <c r="I35" s="22"/>
      <c r="J35" s="22"/>
      <c r="K35" s="22"/>
      <c r="L35" s="22"/>
      <c r="M35" s="22" t="s">
        <v>0</v>
      </c>
      <c r="N35" s="22"/>
      <c r="O35" s="22"/>
      <c r="P35" s="22"/>
      <c r="Q35" s="22"/>
      <c r="R35" s="22"/>
      <c r="S35" s="22" t="s">
        <v>0</v>
      </c>
      <c r="T35" s="22"/>
      <c r="U35" s="22"/>
      <c r="V35" s="22"/>
      <c r="W35" s="22"/>
      <c r="X35" s="22"/>
      <c r="Y35" s="22" t="s">
        <v>0</v>
      </c>
      <c r="Z35" s="22"/>
      <c r="AA35" s="22"/>
      <c r="AB35" s="22"/>
      <c r="AC35" s="22"/>
      <c r="AD35" s="22"/>
    </row>
    <row r="36" spans="1:30" ht="21">
      <c r="A36" s="22" t="s">
        <v>1</v>
      </c>
      <c r="B36" s="22"/>
      <c r="C36" s="22"/>
      <c r="D36" s="22"/>
      <c r="E36" s="22"/>
      <c r="F36" s="22"/>
      <c r="G36" s="22" t="s">
        <v>29</v>
      </c>
      <c r="H36" s="22"/>
      <c r="I36" s="22"/>
      <c r="J36" s="22"/>
      <c r="K36" s="22"/>
      <c r="L36" s="22"/>
      <c r="M36" s="22" t="s">
        <v>44</v>
      </c>
      <c r="N36" s="22"/>
      <c r="O36" s="22"/>
      <c r="P36" s="22"/>
      <c r="Q36" s="22"/>
      <c r="R36" s="22"/>
      <c r="S36" s="22" t="s">
        <v>48</v>
      </c>
      <c r="T36" s="22"/>
      <c r="U36" s="22"/>
      <c r="V36" s="22"/>
      <c r="W36" s="22"/>
      <c r="X36" s="22"/>
      <c r="Y36" s="22" t="s">
        <v>45</v>
      </c>
      <c r="Z36" s="22"/>
      <c r="AA36" s="22"/>
      <c r="AB36" s="22"/>
      <c r="AC36" s="22"/>
      <c r="AD36" s="22"/>
    </row>
    <row r="37" spans="1:30" ht="21">
      <c r="A37" s="22" t="str">
        <f>A3</f>
        <v>งบประมาณรายจ่าย  ประจำปี  พ.ศ.  2562</v>
      </c>
      <c r="B37" s="22"/>
      <c r="C37" s="22"/>
      <c r="D37" s="22"/>
      <c r="E37" s="22"/>
      <c r="F37" s="22"/>
      <c r="G37" s="22" t="str">
        <f>A37</f>
        <v>งบประมาณรายจ่าย  ประจำปี  พ.ศ.  2562</v>
      </c>
      <c r="H37" s="22"/>
      <c r="I37" s="22"/>
      <c r="J37" s="22"/>
      <c r="K37" s="22"/>
      <c r="L37" s="22"/>
      <c r="M37" s="22" t="str">
        <f>G37</f>
        <v>งบประมาณรายจ่าย  ประจำปี  พ.ศ.  2562</v>
      </c>
      <c r="N37" s="22"/>
      <c r="O37" s="22"/>
      <c r="P37" s="22"/>
      <c r="Q37" s="22"/>
      <c r="R37" s="22"/>
      <c r="S37" s="22" t="str">
        <f>M37</f>
        <v>งบประมาณรายจ่าย  ประจำปี  พ.ศ.  2562</v>
      </c>
      <c r="T37" s="22"/>
      <c r="U37" s="22"/>
      <c r="V37" s="22"/>
      <c r="W37" s="22"/>
      <c r="X37" s="22"/>
      <c r="Y37" s="22" t="str">
        <f>S37</f>
        <v>งบประมาณรายจ่าย  ประจำปี  พ.ศ.  2562</v>
      </c>
      <c r="Z37" s="22"/>
      <c r="AA37" s="22"/>
      <c r="AB37" s="22"/>
      <c r="AC37" s="22"/>
      <c r="AD37" s="22"/>
    </row>
    <row r="38" spans="1:30" ht="21">
      <c r="A38" s="23" t="s">
        <v>55</v>
      </c>
      <c r="B38" s="23"/>
      <c r="C38" s="23"/>
      <c r="D38" s="23"/>
      <c r="E38" s="23"/>
      <c r="F38" s="23"/>
      <c r="G38" s="22" t="str">
        <f>A38</f>
        <v>ไตรมาสที่  2  ตั้งแต่เดือน  มกราคม  ถึง  มีนาคม  พ.ศ.  2562</v>
      </c>
      <c r="H38" s="22"/>
      <c r="I38" s="22"/>
      <c r="J38" s="22"/>
      <c r="K38" s="22"/>
      <c r="L38" s="22"/>
      <c r="M38" s="22" t="str">
        <f>G38</f>
        <v>ไตรมาสที่  2  ตั้งแต่เดือน  มกราคม  ถึง  มีนาคม  พ.ศ.  2562</v>
      </c>
      <c r="N38" s="22"/>
      <c r="O38" s="22"/>
      <c r="P38" s="22"/>
      <c r="Q38" s="22"/>
      <c r="R38" s="22"/>
      <c r="S38" s="22" t="str">
        <f>M38</f>
        <v>ไตรมาสที่  2  ตั้งแต่เดือน  มกราคม  ถึง  มีนาคม  พ.ศ.  2562</v>
      </c>
      <c r="T38" s="22"/>
      <c r="U38" s="22"/>
      <c r="V38" s="22"/>
      <c r="W38" s="22"/>
      <c r="X38" s="22"/>
      <c r="Y38" s="22" t="str">
        <f>S38</f>
        <v>ไตรมาสที่  2  ตั้งแต่เดือน  มกราคม  ถึง  มีนาคม  พ.ศ.  2562</v>
      </c>
      <c r="Z38" s="22"/>
      <c r="AA38" s="22"/>
      <c r="AB38" s="22"/>
      <c r="AC38" s="22"/>
      <c r="AD38" s="22"/>
    </row>
    <row r="39" spans="1:30" ht="21">
      <c r="A39" s="5"/>
      <c r="B39" s="5"/>
      <c r="C39" s="5"/>
      <c r="D39" s="5"/>
      <c r="E39" s="5"/>
      <c r="F39" s="5"/>
      <c r="G39" s="25" t="s">
        <v>30</v>
      </c>
      <c r="H39" s="25"/>
      <c r="I39" s="25"/>
      <c r="J39" s="25"/>
      <c r="K39" s="25"/>
      <c r="L39" s="25"/>
      <c r="M39" s="25" t="s">
        <v>31</v>
      </c>
      <c r="N39" s="25"/>
      <c r="O39" s="25"/>
      <c r="P39" s="25"/>
      <c r="Q39" s="25"/>
      <c r="R39" s="25"/>
      <c r="S39" s="25" t="s">
        <v>32</v>
      </c>
      <c r="T39" s="25"/>
      <c r="U39" s="25"/>
      <c r="V39" s="25"/>
      <c r="W39" s="25"/>
      <c r="X39" s="25"/>
      <c r="Y39" s="25" t="s">
        <v>33</v>
      </c>
      <c r="Z39" s="25"/>
      <c r="AA39" s="25"/>
      <c r="AB39" s="25"/>
      <c r="AC39" s="25"/>
      <c r="AD39" s="25"/>
    </row>
    <row r="40" spans="1:30" ht="21">
      <c r="A40" s="24" t="s">
        <v>2</v>
      </c>
      <c r="B40" s="24" t="s">
        <v>3</v>
      </c>
      <c r="C40" s="24" t="s">
        <v>4</v>
      </c>
      <c r="D40" s="24"/>
      <c r="E40" s="24"/>
      <c r="F40" s="24"/>
      <c r="G40" s="24" t="s">
        <v>2</v>
      </c>
      <c r="H40" s="24" t="s">
        <v>3</v>
      </c>
      <c r="I40" s="24" t="s">
        <v>4</v>
      </c>
      <c r="J40" s="24"/>
      <c r="K40" s="24"/>
      <c r="L40" s="24"/>
      <c r="M40" s="24" t="s">
        <v>2</v>
      </c>
      <c r="N40" s="24" t="s">
        <v>3</v>
      </c>
      <c r="O40" s="24" t="s">
        <v>4</v>
      </c>
      <c r="P40" s="24"/>
      <c r="Q40" s="24"/>
      <c r="R40" s="24"/>
      <c r="S40" s="24" t="s">
        <v>2</v>
      </c>
      <c r="T40" s="24" t="s">
        <v>3</v>
      </c>
      <c r="U40" s="24" t="s">
        <v>4</v>
      </c>
      <c r="V40" s="24"/>
      <c r="W40" s="24"/>
      <c r="X40" s="24"/>
      <c r="Y40" s="24" t="s">
        <v>2</v>
      </c>
      <c r="Z40" s="24" t="s">
        <v>3</v>
      </c>
      <c r="AA40" s="24" t="s">
        <v>4</v>
      </c>
      <c r="AB40" s="24"/>
      <c r="AC40" s="24"/>
      <c r="AD40" s="24"/>
    </row>
    <row r="41" spans="1:30" ht="21">
      <c r="A41" s="24"/>
      <c r="B41" s="24"/>
      <c r="C41" s="3" t="s">
        <v>5</v>
      </c>
      <c r="D41" s="3" t="s">
        <v>26</v>
      </c>
      <c r="E41" s="3" t="s">
        <v>27</v>
      </c>
      <c r="F41" s="3" t="s">
        <v>28</v>
      </c>
      <c r="G41" s="24"/>
      <c r="H41" s="24"/>
      <c r="I41" s="3" t="s">
        <v>5</v>
      </c>
      <c r="J41" s="3" t="s">
        <v>26</v>
      </c>
      <c r="K41" s="3" t="s">
        <v>27</v>
      </c>
      <c r="L41" s="3" t="s">
        <v>28</v>
      </c>
      <c r="M41" s="24"/>
      <c r="N41" s="24"/>
      <c r="O41" s="3" t="s">
        <v>5</v>
      </c>
      <c r="P41" s="3" t="s">
        <v>26</v>
      </c>
      <c r="Q41" s="3" t="s">
        <v>27</v>
      </c>
      <c r="R41" s="3" t="s">
        <v>28</v>
      </c>
      <c r="S41" s="24"/>
      <c r="T41" s="24"/>
      <c r="U41" s="3" t="s">
        <v>5</v>
      </c>
      <c r="V41" s="3" t="s">
        <v>26</v>
      </c>
      <c r="W41" s="3" t="s">
        <v>27</v>
      </c>
      <c r="X41" s="3" t="s">
        <v>28</v>
      </c>
      <c r="Y41" s="24"/>
      <c r="Z41" s="24"/>
      <c r="AA41" s="3" t="s">
        <v>5</v>
      </c>
      <c r="AB41" s="3" t="s">
        <v>26</v>
      </c>
      <c r="AC41" s="3" t="s">
        <v>27</v>
      </c>
      <c r="AD41" s="3" t="s">
        <v>28</v>
      </c>
    </row>
    <row r="42" spans="1:30" ht="21">
      <c r="A42" s="15">
        <v>1</v>
      </c>
      <c r="B42" s="4" t="s">
        <v>9</v>
      </c>
      <c r="C42" s="9">
        <f>D42+E42+F42</f>
        <v>1706465.0999999999</v>
      </c>
      <c r="D42" s="8">
        <f>J42</f>
        <v>538967.7</v>
      </c>
      <c r="E42" s="8">
        <f>K42</f>
        <v>542329.7</v>
      </c>
      <c r="F42" s="8">
        <f>L42</f>
        <v>625167.7</v>
      </c>
      <c r="G42" s="15">
        <v>1</v>
      </c>
      <c r="H42" s="4" t="s">
        <v>9</v>
      </c>
      <c r="I42" s="9">
        <f>J42+K42+L42</f>
        <v>1706465.0999999999</v>
      </c>
      <c r="J42" s="8">
        <v>538967.7</v>
      </c>
      <c r="K42" s="8">
        <v>542329.7</v>
      </c>
      <c r="L42" s="8">
        <v>625167.7</v>
      </c>
      <c r="M42" s="15">
        <v>1</v>
      </c>
      <c r="N42" s="4" t="s">
        <v>9</v>
      </c>
      <c r="O42" s="9">
        <f>P42+Q42+R42</f>
        <v>0</v>
      </c>
      <c r="P42" s="8">
        <v>0</v>
      </c>
      <c r="Q42" s="8">
        <v>0</v>
      </c>
      <c r="R42" s="8">
        <v>0</v>
      </c>
      <c r="S42" s="15">
        <v>1</v>
      </c>
      <c r="T42" s="4" t="s">
        <v>9</v>
      </c>
      <c r="U42" s="9">
        <f>V42+W42+X42</f>
        <v>0</v>
      </c>
      <c r="V42" s="8">
        <v>0</v>
      </c>
      <c r="W42" s="8">
        <v>0</v>
      </c>
      <c r="X42" s="8">
        <v>0</v>
      </c>
      <c r="Y42" s="15">
        <v>1</v>
      </c>
      <c r="Z42" s="4" t="s">
        <v>9</v>
      </c>
      <c r="AA42" s="9">
        <f>AB42+AC42+AD42</f>
        <v>0</v>
      </c>
      <c r="AB42" s="8">
        <v>0</v>
      </c>
      <c r="AC42" s="8">
        <v>0</v>
      </c>
      <c r="AD42" s="8">
        <v>0</v>
      </c>
    </row>
    <row r="43" spans="1:30" ht="21">
      <c r="A43" s="15">
        <v>2</v>
      </c>
      <c r="B43" s="4" t="s">
        <v>10</v>
      </c>
      <c r="C43" s="9">
        <f aca="true" t="shared" si="5" ref="C43:C54">D43+E43+F43</f>
        <v>1889340</v>
      </c>
      <c r="D43" s="8">
        <f>J43+P43+V43+AB43</f>
        <v>629780</v>
      </c>
      <c r="E43" s="8">
        <f>K43+Q43+W43+AC43</f>
        <v>629780</v>
      </c>
      <c r="F43" s="8">
        <f>L43+R43+X43+AD43</f>
        <v>629780</v>
      </c>
      <c r="G43" s="15">
        <v>2</v>
      </c>
      <c r="H43" s="4" t="s">
        <v>10</v>
      </c>
      <c r="I43" s="9">
        <f aca="true" t="shared" si="6" ref="I43:I54">J43+K43+L43</f>
        <v>1164705</v>
      </c>
      <c r="J43" s="8">
        <v>388235</v>
      </c>
      <c r="K43" s="8">
        <v>388235</v>
      </c>
      <c r="L43" s="8">
        <v>388235</v>
      </c>
      <c r="M43" s="15">
        <v>2</v>
      </c>
      <c r="N43" s="4" t="s">
        <v>10</v>
      </c>
      <c r="O43" s="9">
        <f aca="true" t="shared" si="7" ref="O43:O54">P43+Q43+R43</f>
        <v>154395</v>
      </c>
      <c r="P43" s="8">
        <v>51465</v>
      </c>
      <c r="Q43" s="8">
        <v>51465</v>
      </c>
      <c r="R43" s="8">
        <v>51465</v>
      </c>
      <c r="S43" s="15">
        <v>2</v>
      </c>
      <c r="T43" s="4" t="s">
        <v>10</v>
      </c>
      <c r="U43" s="9">
        <f aca="true" t="shared" si="8" ref="U43:U54">V43+W43+X43</f>
        <v>142725</v>
      </c>
      <c r="V43" s="8">
        <v>47575</v>
      </c>
      <c r="W43" s="8">
        <v>47575</v>
      </c>
      <c r="X43" s="8">
        <v>47575</v>
      </c>
      <c r="Y43" s="15">
        <v>2</v>
      </c>
      <c r="Z43" s="4" t="s">
        <v>10</v>
      </c>
      <c r="AA43" s="9">
        <f aca="true" t="shared" si="9" ref="AA43:AA50">AB43+AC43+AD43</f>
        <v>427515</v>
      </c>
      <c r="AB43" s="8">
        <v>142505</v>
      </c>
      <c r="AC43" s="8">
        <v>142505</v>
      </c>
      <c r="AD43" s="8">
        <v>142505</v>
      </c>
    </row>
    <row r="44" spans="1:30" ht="21">
      <c r="A44" s="15">
        <v>3</v>
      </c>
      <c r="B44" s="4" t="s">
        <v>11</v>
      </c>
      <c r="C44" s="9">
        <f t="shared" si="5"/>
        <v>0</v>
      </c>
      <c r="D44" s="8">
        <v>0</v>
      </c>
      <c r="E44" s="8">
        <v>0</v>
      </c>
      <c r="F44" s="8">
        <v>0</v>
      </c>
      <c r="G44" s="15">
        <v>3</v>
      </c>
      <c r="H44" s="4" t="s">
        <v>11</v>
      </c>
      <c r="I44" s="9">
        <f t="shared" si="6"/>
        <v>0</v>
      </c>
      <c r="J44" s="8">
        <f>D44-(P44+V44+AB44+AH44)</f>
        <v>0</v>
      </c>
      <c r="K44" s="8">
        <f>E44-(Q44+W44+AC44+AI44)</f>
        <v>0</v>
      </c>
      <c r="L44" s="8">
        <f>F44-(R44+X44+AD44+AJ44)</f>
        <v>0</v>
      </c>
      <c r="M44" s="15">
        <v>3</v>
      </c>
      <c r="N44" s="4" t="s">
        <v>11</v>
      </c>
      <c r="O44" s="9">
        <f t="shared" si="7"/>
        <v>0</v>
      </c>
      <c r="P44" s="8">
        <v>0</v>
      </c>
      <c r="Q44" s="8">
        <v>0</v>
      </c>
      <c r="R44" s="8">
        <v>0</v>
      </c>
      <c r="S44" s="15">
        <v>3</v>
      </c>
      <c r="T44" s="4" t="s">
        <v>11</v>
      </c>
      <c r="U44" s="9">
        <f t="shared" si="8"/>
        <v>0</v>
      </c>
      <c r="V44" s="8">
        <v>0</v>
      </c>
      <c r="W44" s="8">
        <v>0</v>
      </c>
      <c r="X44" s="8">
        <v>0</v>
      </c>
      <c r="Y44" s="15">
        <v>3</v>
      </c>
      <c r="Z44" s="4" t="s">
        <v>11</v>
      </c>
      <c r="AA44" s="9">
        <f t="shared" si="9"/>
        <v>0</v>
      </c>
      <c r="AB44" s="8">
        <v>0</v>
      </c>
      <c r="AC44" s="8">
        <v>0</v>
      </c>
      <c r="AD44" s="8">
        <v>0</v>
      </c>
    </row>
    <row r="45" spans="1:30" ht="21">
      <c r="A45" s="15">
        <v>4</v>
      </c>
      <c r="B45" s="4" t="s">
        <v>12</v>
      </c>
      <c r="C45" s="9">
        <v>0</v>
      </c>
      <c r="D45" s="8">
        <v>0</v>
      </c>
      <c r="E45" s="8">
        <v>0</v>
      </c>
      <c r="F45" s="8">
        <v>0</v>
      </c>
      <c r="G45" s="15">
        <v>4</v>
      </c>
      <c r="H45" s="4" t="s">
        <v>12</v>
      </c>
      <c r="I45" s="9">
        <v>0</v>
      </c>
      <c r="J45" s="8">
        <v>0</v>
      </c>
      <c r="K45" s="8">
        <v>0</v>
      </c>
      <c r="L45" s="8">
        <v>0</v>
      </c>
      <c r="M45" s="15">
        <v>4</v>
      </c>
      <c r="N45" s="4" t="s">
        <v>12</v>
      </c>
      <c r="O45" s="9">
        <v>0</v>
      </c>
      <c r="P45" s="8">
        <v>0</v>
      </c>
      <c r="Q45" s="8">
        <v>0</v>
      </c>
      <c r="R45" s="8">
        <v>0</v>
      </c>
      <c r="S45" s="15">
        <v>4</v>
      </c>
      <c r="T45" s="4" t="s">
        <v>12</v>
      </c>
      <c r="U45" s="9">
        <f t="shared" si="8"/>
        <v>0</v>
      </c>
      <c r="V45" s="8">
        <v>0</v>
      </c>
      <c r="W45" s="8">
        <v>0</v>
      </c>
      <c r="X45" s="8">
        <v>0</v>
      </c>
      <c r="Y45" s="15">
        <v>4</v>
      </c>
      <c r="Z45" s="4" t="s">
        <v>12</v>
      </c>
      <c r="AA45" s="9">
        <v>0</v>
      </c>
      <c r="AB45" s="8">
        <v>0</v>
      </c>
      <c r="AC45" s="8">
        <v>0</v>
      </c>
      <c r="AD45" s="8">
        <v>0</v>
      </c>
    </row>
    <row r="46" spans="1:30" ht="21">
      <c r="A46" s="16">
        <v>5</v>
      </c>
      <c r="B46" s="4" t="s">
        <v>13</v>
      </c>
      <c r="C46" s="9">
        <f t="shared" si="5"/>
        <v>89600</v>
      </c>
      <c r="D46" s="8">
        <f>J46+P46+V46+AB46</f>
        <v>49600</v>
      </c>
      <c r="E46" s="8">
        <v>20000</v>
      </c>
      <c r="F46" s="8">
        <v>20000</v>
      </c>
      <c r="G46" s="16">
        <v>5</v>
      </c>
      <c r="H46" s="4" t="s">
        <v>13</v>
      </c>
      <c r="I46" s="9">
        <f t="shared" si="6"/>
        <v>53900</v>
      </c>
      <c r="J46" s="8">
        <v>31100</v>
      </c>
      <c r="K46" s="8">
        <v>16900</v>
      </c>
      <c r="L46" s="8">
        <v>5900</v>
      </c>
      <c r="M46" s="16">
        <v>5</v>
      </c>
      <c r="N46" s="4" t="s">
        <v>13</v>
      </c>
      <c r="O46" s="9">
        <f t="shared" si="7"/>
        <v>12500</v>
      </c>
      <c r="P46" s="8">
        <v>12500</v>
      </c>
      <c r="Q46" s="8">
        <v>0</v>
      </c>
      <c r="R46" s="8">
        <v>0</v>
      </c>
      <c r="S46" s="16">
        <v>5</v>
      </c>
      <c r="T46" s="4" t="s">
        <v>13</v>
      </c>
      <c r="U46" s="9">
        <f t="shared" si="8"/>
        <v>7500</v>
      </c>
      <c r="V46" s="8">
        <v>2500</v>
      </c>
      <c r="W46" s="8">
        <v>2500</v>
      </c>
      <c r="X46" s="8">
        <v>2500</v>
      </c>
      <c r="Y46" s="16">
        <v>5</v>
      </c>
      <c r="Z46" s="4" t="s">
        <v>13</v>
      </c>
      <c r="AA46" s="9">
        <f t="shared" si="9"/>
        <v>10500</v>
      </c>
      <c r="AB46" s="8">
        <v>3500</v>
      </c>
      <c r="AC46" s="8">
        <v>3500</v>
      </c>
      <c r="AD46" s="8">
        <v>3500</v>
      </c>
    </row>
    <row r="47" spans="1:30" ht="21">
      <c r="A47" s="16">
        <v>6</v>
      </c>
      <c r="B47" s="4" t="s">
        <v>14</v>
      </c>
      <c r="C47" s="9">
        <f t="shared" si="5"/>
        <v>258944.76</v>
      </c>
      <c r="D47" s="8">
        <f>J47+P47+V47+AB47</f>
        <v>79150</v>
      </c>
      <c r="E47" s="8">
        <f>K47+Q47+AC47</f>
        <v>106823.76</v>
      </c>
      <c r="F47" s="8">
        <f>L47+AD47</f>
        <v>72971</v>
      </c>
      <c r="G47" s="16">
        <v>6</v>
      </c>
      <c r="H47" s="4" t="s">
        <v>14</v>
      </c>
      <c r="I47" s="9">
        <f t="shared" si="6"/>
        <v>138524.76</v>
      </c>
      <c r="J47" s="8">
        <v>34360</v>
      </c>
      <c r="K47" s="8">
        <v>72409.76</v>
      </c>
      <c r="L47" s="8">
        <v>31755</v>
      </c>
      <c r="M47" s="16">
        <v>6</v>
      </c>
      <c r="N47" s="4" t="s">
        <v>14</v>
      </c>
      <c r="O47" s="9">
        <f t="shared" si="7"/>
        <v>6114</v>
      </c>
      <c r="P47" s="8">
        <v>500</v>
      </c>
      <c r="Q47" s="8">
        <v>5614</v>
      </c>
      <c r="R47" s="8">
        <v>0</v>
      </c>
      <c r="S47" s="16">
        <v>6</v>
      </c>
      <c r="T47" s="4" t="s">
        <v>14</v>
      </c>
      <c r="U47" s="9">
        <f t="shared" si="8"/>
        <v>2940</v>
      </c>
      <c r="V47" s="8">
        <v>2940</v>
      </c>
      <c r="W47" s="8">
        <v>0</v>
      </c>
      <c r="X47" s="8">
        <v>0</v>
      </c>
      <c r="Y47" s="16">
        <v>6</v>
      </c>
      <c r="Z47" s="4" t="s">
        <v>14</v>
      </c>
      <c r="AA47" s="9">
        <f t="shared" si="9"/>
        <v>111366</v>
      </c>
      <c r="AB47" s="8">
        <v>41350</v>
      </c>
      <c r="AC47" s="8">
        <v>28800</v>
      </c>
      <c r="AD47" s="8">
        <v>41216</v>
      </c>
    </row>
    <row r="48" spans="1:30" ht="21">
      <c r="A48" s="16">
        <v>7</v>
      </c>
      <c r="B48" s="4" t="s">
        <v>15</v>
      </c>
      <c r="C48" s="9">
        <f t="shared" si="5"/>
        <v>385000</v>
      </c>
      <c r="D48" s="8">
        <v>125000</v>
      </c>
      <c r="E48" s="8">
        <v>120000</v>
      </c>
      <c r="F48" s="8">
        <v>140000</v>
      </c>
      <c r="G48" s="16">
        <v>7</v>
      </c>
      <c r="H48" s="4" t="s">
        <v>15</v>
      </c>
      <c r="I48" s="9">
        <f t="shared" si="6"/>
        <v>24400</v>
      </c>
      <c r="J48" s="8">
        <v>6200</v>
      </c>
      <c r="K48" s="14">
        <v>4300</v>
      </c>
      <c r="L48" s="14">
        <v>13900</v>
      </c>
      <c r="M48" s="16">
        <v>7</v>
      </c>
      <c r="N48" s="4" t="s">
        <v>15</v>
      </c>
      <c r="O48" s="9">
        <f t="shared" si="7"/>
        <v>0</v>
      </c>
      <c r="P48" s="8">
        <v>0</v>
      </c>
      <c r="Q48" s="8">
        <v>0</v>
      </c>
      <c r="R48" s="8">
        <v>0</v>
      </c>
      <c r="S48" s="16">
        <v>7</v>
      </c>
      <c r="T48" s="4" t="s">
        <v>15</v>
      </c>
      <c r="U48" s="9">
        <f t="shared" si="8"/>
        <v>18060</v>
      </c>
      <c r="V48" s="8">
        <v>18060</v>
      </c>
      <c r="W48" s="8">
        <v>0</v>
      </c>
      <c r="X48" s="8">
        <v>0</v>
      </c>
      <c r="Y48" s="16">
        <v>7</v>
      </c>
      <c r="Z48" s="4" t="s">
        <v>15</v>
      </c>
      <c r="AA48" s="9">
        <f t="shared" si="9"/>
        <v>154869.08000000002</v>
      </c>
      <c r="AB48" s="8">
        <v>98173.6</v>
      </c>
      <c r="AC48" s="8">
        <v>2700</v>
      </c>
      <c r="AD48" s="8">
        <v>53995.48</v>
      </c>
    </row>
    <row r="49" spans="1:30" ht="21">
      <c r="A49" s="15">
        <v>8</v>
      </c>
      <c r="B49" s="4" t="s">
        <v>16</v>
      </c>
      <c r="C49" s="9">
        <f t="shared" si="5"/>
        <v>44228.39</v>
      </c>
      <c r="D49" s="8">
        <f>J49+AB49</f>
        <v>16090.84</v>
      </c>
      <c r="E49" s="8">
        <f>K49+AC49</f>
        <v>14969.65</v>
      </c>
      <c r="F49" s="8">
        <f>L49+AD49</f>
        <v>13167.9</v>
      </c>
      <c r="G49" s="15">
        <v>8</v>
      </c>
      <c r="H49" s="4" t="s">
        <v>16</v>
      </c>
      <c r="I49" s="9">
        <f t="shared" si="6"/>
        <v>39441.770000000004</v>
      </c>
      <c r="J49" s="8">
        <v>14487.45</v>
      </c>
      <c r="K49" s="8">
        <v>13774.73</v>
      </c>
      <c r="L49" s="8">
        <v>11179.59</v>
      </c>
      <c r="M49" s="15">
        <v>8</v>
      </c>
      <c r="N49" s="4" t="s">
        <v>16</v>
      </c>
      <c r="O49" s="9">
        <f t="shared" si="7"/>
        <v>0</v>
      </c>
      <c r="P49" s="8">
        <v>0</v>
      </c>
      <c r="Q49" s="8">
        <v>0</v>
      </c>
      <c r="R49" s="8">
        <v>0</v>
      </c>
      <c r="S49" s="15">
        <v>8</v>
      </c>
      <c r="T49" s="4" t="s">
        <v>16</v>
      </c>
      <c r="U49" s="9">
        <f t="shared" si="8"/>
        <v>0</v>
      </c>
      <c r="V49" s="8">
        <v>0</v>
      </c>
      <c r="W49" s="8">
        <v>0</v>
      </c>
      <c r="X49" s="8">
        <v>0</v>
      </c>
      <c r="Y49" s="15">
        <v>8</v>
      </c>
      <c r="Z49" s="4" t="s">
        <v>16</v>
      </c>
      <c r="AA49" s="9">
        <f t="shared" si="9"/>
        <v>4786.620000000001</v>
      </c>
      <c r="AB49" s="8">
        <v>1603.39</v>
      </c>
      <c r="AC49" s="8">
        <v>1194.92</v>
      </c>
      <c r="AD49" s="8">
        <v>1988.31</v>
      </c>
    </row>
    <row r="50" spans="1:30" ht="21">
      <c r="A50" s="15">
        <v>9</v>
      </c>
      <c r="B50" s="4" t="s">
        <v>17</v>
      </c>
      <c r="C50" s="9">
        <f t="shared" si="5"/>
        <v>0</v>
      </c>
      <c r="D50" s="8">
        <v>0</v>
      </c>
      <c r="E50" s="8">
        <v>0</v>
      </c>
      <c r="F50" s="8">
        <v>0</v>
      </c>
      <c r="G50" s="15">
        <v>9</v>
      </c>
      <c r="H50" s="4" t="s">
        <v>17</v>
      </c>
      <c r="I50" s="9">
        <f t="shared" si="6"/>
        <v>0</v>
      </c>
      <c r="J50" s="8">
        <f>D50-(P50+V50+AB50+AH50)</f>
        <v>0</v>
      </c>
      <c r="K50" s="8">
        <v>0</v>
      </c>
      <c r="L50" s="8">
        <f>F50-(R50+X50+AD50+AJ50)</f>
        <v>0</v>
      </c>
      <c r="M50" s="15">
        <v>9</v>
      </c>
      <c r="N50" s="4" t="s">
        <v>17</v>
      </c>
      <c r="O50" s="9">
        <f t="shared" si="7"/>
        <v>0</v>
      </c>
      <c r="P50" s="8">
        <v>0</v>
      </c>
      <c r="Q50" s="8">
        <v>0</v>
      </c>
      <c r="R50" s="8">
        <v>0</v>
      </c>
      <c r="S50" s="15">
        <v>9</v>
      </c>
      <c r="T50" s="4" t="s">
        <v>17</v>
      </c>
      <c r="U50" s="9">
        <f t="shared" si="8"/>
        <v>0</v>
      </c>
      <c r="V50" s="8">
        <v>0</v>
      </c>
      <c r="W50" s="8">
        <v>0</v>
      </c>
      <c r="X50" s="8">
        <v>0</v>
      </c>
      <c r="Y50" s="15">
        <v>9</v>
      </c>
      <c r="Z50" s="4" t="s">
        <v>17</v>
      </c>
      <c r="AA50" s="9">
        <f t="shared" si="9"/>
        <v>0</v>
      </c>
      <c r="AB50" s="8">
        <v>0</v>
      </c>
      <c r="AC50" s="8">
        <v>0</v>
      </c>
      <c r="AD50" s="8">
        <v>0</v>
      </c>
    </row>
    <row r="51" spans="1:30" ht="21">
      <c r="A51" s="15">
        <v>10</v>
      </c>
      <c r="B51" s="4" t="s">
        <v>18</v>
      </c>
      <c r="C51" s="9">
        <f t="shared" si="5"/>
        <v>0</v>
      </c>
      <c r="D51" s="8">
        <v>0</v>
      </c>
      <c r="E51" s="8">
        <v>0</v>
      </c>
      <c r="F51" s="8">
        <v>0</v>
      </c>
      <c r="G51" s="15">
        <v>10</v>
      </c>
      <c r="H51" s="4" t="s">
        <v>18</v>
      </c>
      <c r="I51" s="9">
        <f t="shared" si="6"/>
        <v>0</v>
      </c>
      <c r="J51" s="8">
        <v>0</v>
      </c>
      <c r="K51" s="8">
        <f>E51-(Q51+W51+AC51+AI51)</f>
        <v>0</v>
      </c>
      <c r="L51" s="8">
        <f>F51-(R51+X51+AD51+AJ51)</f>
        <v>0</v>
      </c>
      <c r="M51" s="15">
        <v>10</v>
      </c>
      <c r="N51" s="4" t="s">
        <v>18</v>
      </c>
      <c r="O51" s="9">
        <f t="shared" si="7"/>
        <v>0</v>
      </c>
      <c r="P51" s="8">
        <v>0</v>
      </c>
      <c r="Q51" s="8">
        <v>0</v>
      </c>
      <c r="R51" s="8">
        <v>0</v>
      </c>
      <c r="S51" s="15">
        <v>10</v>
      </c>
      <c r="T51" s="4" t="s">
        <v>18</v>
      </c>
      <c r="U51" s="9">
        <f t="shared" si="8"/>
        <v>0</v>
      </c>
      <c r="V51" s="8">
        <v>0</v>
      </c>
      <c r="W51" s="8">
        <v>0</v>
      </c>
      <c r="X51" s="8">
        <v>0</v>
      </c>
      <c r="Y51" s="15">
        <v>10</v>
      </c>
      <c r="Z51" s="4" t="s">
        <v>18</v>
      </c>
      <c r="AA51" s="9">
        <f>AB51+AC51+AD51</f>
        <v>0</v>
      </c>
      <c r="AB51" s="8">
        <v>0</v>
      </c>
      <c r="AC51" s="8">
        <v>0</v>
      </c>
      <c r="AD51" s="8">
        <v>0</v>
      </c>
    </row>
    <row r="52" spans="1:30" ht="21">
      <c r="A52" s="15">
        <v>11</v>
      </c>
      <c r="B52" s="4" t="s">
        <v>19</v>
      </c>
      <c r="C52" s="9">
        <f t="shared" si="5"/>
        <v>55000</v>
      </c>
      <c r="D52" s="8">
        <v>0</v>
      </c>
      <c r="E52" s="8">
        <v>0</v>
      </c>
      <c r="F52" s="8">
        <v>55000</v>
      </c>
      <c r="G52" s="15">
        <v>11</v>
      </c>
      <c r="H52" s="4" t="s">
        <v>19</v>
      </c>
      <c r="I52" s="9">
        <f t="shared" si="6"/>
        <v>0</v>
      </c>
      <c r="J52" s="8">
        <f>D52-(P52+V52+AB52+AH52)</f>
        <v>0</v>
      </c>
      <c r="K52" s="8">
        <f>E52-(Q52+W52+AC52+AI52)</f>
        <v>0</v>
      </c>
      <c r="L52" s="8">
        <v>0</v>
      </c>
      <c r="M52" s="15">
        <v>11</v>
      </c>
      <c r="N52" s="4" t="s">
        <v>19</v>
      </c>
      <c r="O52" s="9">
        <f t="shared" si="7"/>
        <v>0</v>
      </c>
      <c r="P52" s="8">
        <v>0</v>
      </c>
      <c r="Q52" s="8">
        <v>0</v>
      </c>
      <c r="R52" s="8">
        <v>0</v>
      </c>
      <c r="S52" s="15">
        <v>11</v>
      </c>
      <c r="T52" s="4" t="s">
        <v>19</v>
      </c>
      <c r="U52" s="9">
        <f t="shared" si="8"/>
        <v>0</v>
      </c>
      <c r="V52" s="8">
        <v>0</v>
      </c>
      <c r="W52" s="8">
        <v>0</v>
      </c>
      <c r="X52" s="8">
        <v>0</v>
      </c>
      <c r="Y52" s="15">
        <v>11</v>
      </c>
      <c r="Z52" s="4" t="s">
        <v>19</v>
      </c>
      <c r="AA52" s="9">
        <f>AB52+AC52+AD52</f>
        <v>0</v>
      </c>
      <c r="AB52" s="8">
        <v>0</v>
      </c>
      <c r="AC52" s="8">
        <v>0</v>
      </c>
      <c r="AD52" s="8">
        <v>0</v>
      </c>
    </row>
    <row r="53" spans="1:30" ht="21">
      <c r="A53" s="15">
        <v>12</v>
      </c>
      <c r="B53" s="4" t="s">
        <v>20</v>
      </c>
      <c r="C53" s="9">
        <f t="shared" si="5"/>
        <v>540000</v>
      </c>
      <c r="D53" s="8">
        <v>0</v>
      </c>
      <c r="E53" s="8">
        <v>0</v>
      </c>
      <c r="F53" s="8">
        <v>540000</v>
      </c>
      <c r="G53" s="15">
        <v>12</v>
      </c>
      <c r="H53" s="4" t="s">
        <v>20</v>
      </c>
      <c r="I53" s="9">
        <f t="shared" si="6"/>
        <v>0</v>
      </c>
      <c r="J53" s="8">
        <f>D53-(P53+V53+AB53+AH53)</f>
        <v>0</v>
      </c>
      <c r="K53" s="8">
        <f>E53-(Q53+W53+AC53+AI53)</f>
        <v>0</v>
      </c>
      <c r="L53" s="8">
        <v>0</v>
      </c>
      <c r="M53" s="15">
        <v>12</v>
      </c>
      <c r="N53" s="4" t="s">
        <v>20</v>
      </c>
      <c r="O53" s="9">
        <f t="shared" si="7"/>
        <v>0</v>
      </c>
      <c r="P53" s="8">
        <v>0</v>
      </c>
      <c r="Q53" s="8">
        <v>0</v>
      </c>
      <c r="R53" s="8">
        <v>0</v>
      </c>
      <c r="S53" s="15">
        <v>12</v>
      </c>
      <c r="T53" s="4" t="s">
        <v>20</v>
      </c>
      <c r="U53" s="9">
        <f t="shared" si="8"/>
        <v>0</v>
      </c>
      <c r="V53" s="8">
        <v>0</v>
      </c>
      <c r="W53" s="8">
        <v>0</v>
      </c>
      <c r="X53" s="8">
        <v>0</v>
      </c>
      <c r="Y53" s="15">
        <v>12</v>
      </c>
      <c r="Z53" s="4" t="s">
        <v>20</v>
      </c>
      <c r="AA53" s="9">
        <f>AB53+AC53+AD53</f>
        <v>0</v>
      </c>
      <c r="AB53" s="8">
        <v>0</v>
      </c>
      <c r="AC53" s="8">
        <v>0</v>
      </c>
      <c r="AD53" s="8">
        <v>0</v>
      </c>
    </row>
    <row r="54" spans="1:30" ht="21">
      <c r="A54" s="4"/>
      <c r="B54" s="4" t="s">
        <v>5</v>
      </c>
      <c r="C54" s="9">
        <f t="shared" si="5"/>
        <v>4968578.25</v>
      </c>
      <c r="D54" s="8">
        <f>SUM(D42:D53)</f>
        <v>1438588.54</v>
      </c>
      <c r="E54" s="8">
        <f>SUM(E42:E53)</f>
        <v>1433903.1099999999</v>
      </c>
      <c r="F54" s="8">
        <f>SUM(F42:F53)</f>
        <v>2096086.5999999999</v>
      </c>
      <c r="G54" s="4"/>
      <c r="H54" s="4" t="s">
        <v>5</v>
      </c>
      <c r="I54" s="9">
        <f t="shared" si="6"/>
        <v>3127436.63</v>
      </c>
      <c r="J54" s="8">
        <f>SUM(J42:J53)</f>
        <v>1013350.1499999999</v>
      </c>
      <c r="K54" s="8">
        <f>SUM(K42:K53)</f>
        <v>1037949.19</v>
      </c>
      <c r="L54" s="8">
        <f>SUM(L42:L53)</f>
        <v>1076137.29</v>
      </c>
      <c r="M54" s="4"/>
      <c r="N54" s="4" t="s">
        <v>5</v>
      </c>
      <c r="O54" s="9">
        <f t="shared" si="7"/>
        <v>173009</v>
      </c>
      <c r="P54" s="8">
        <f>SUM(P42:P53)</f>
        <v>64465</v>
      </c>
      <c r="Q54" s="8">
        <f>SUM(Q42:Q53)</f>
        <v>57079</v>
      </c>
      <c r="R54" s="8">
        <f>SUM(R42:R53)</f>
        <v>51465</v>
      </c>
      <c r="S54" s="4"/>
      <c r="T54" s="4" t="s">
        <v>5</v>
      </c>
      <c r="U54" s="9">
        <f t="shared" si="8"/>
        <v>171225</v>
      </c>
      <c r="V54" s="8">
        <f>SUM(V42:V53)</f>
        <v>71075</v>
      </c>
      <c r="W54" s="8">
        <f>SUM(W42:W53)</f>
        <v>50075</v>
      </c>
      <c r="X54" s="8">
        <f>SUM(X42:X53)</f>
        <v>50075</v>
      </c>
      <c r="Y54" s="4"/>
      <c r="Z54" s="4" t="s">
        <v>5</v>
      </c>
      <c r="AA54" s="9">
        <f>AB54+AC54+AD54</f>
        <v>709036.7000000001</v>
      </c>
      <c r="AB54" s="8">
        <f>SUM(AB42:AB53)</f>
        <v>287131.99</v>
      </c>
      <c r="AC54" s="8">
        <f>SUM(AC42:AC53)</f>
        <v>178699.92</v>
      </c>
      <c r="AD54" s="8">
        <f>SUM(AD42:AD53)</f>
        <v>243204.79</v>
      </c>
    </row>
    <row r="55" spans="1:30" ht="2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21">
      <c r="A56" s="1" t="s">
        <v>21</v>
      </c>
      <c r="B56" s="1" t="s">
        <v>22</v>
      </c>
      <c r="C56" s="1"/>
      <c r="D56" s="1"/>
      <c r="E56" s="1"/>
      <c r="F56" s="1"/>
      <c r="G56" s="1" t="s">
        <v>21</v>
      </c>
      <c r="H56" s="1" t="s">
        <v>22</v>
      </c>
      <c r="I56" s="1"/>
      <c r="J56" s="1"/>
      <c r="K56" s="1"/>
      <c r="L56" s="1"/>
      <c r="M56" s="1" t="s">
        <v>21</v>
      </c>
      <c r="N56" s="1" t="s">
        <v>22</v>
      </c>
      <c r="O56" s="1"/>
      <c r="P56" s="1"/>
      <c r="Q56" s="1"/>
      <c r="R56" s="1"/>
      <c r="S56" s="1" t="s">
        <v>21</v>
      </c>
      <c r="T56" s="1" t="s">
        <v>22</v>
      </c>
      <c r="U56" s="1"/>
      <c r="V56" s="1"/>
      <c r="W56" s="1"/>
      <c r="X56" s="1"/>
      <c r="Y56" s="1" t="s">
        <v>21</v>
      </c>
      <c r="Z56" s="1" t="s">
        <v>50</v>
      </c>
      <c r="AA56" s="1"/>
      <c r="AB56" s="1"/>
      <c r="AC56" s="1"/>
      <c r="AD56" s="1"/>
    </row>
    <row r="57" spans="1:30" ht="21">
      <c r="A57" s="26" t="s">
        <v>52</v>
      </c>
      <c r="B57" s="26"/>
      <c r="C57" s="26"/>
      <c r="D57" s="26"/>
      <c r="E57" s="26"/>
      <c r="F57" s="26"/>
      <c r="G57" s="22" t="s">
        <v>22</v>
      </c>
      <c r="H57" s="22"/>
      <c r="I57" s="22"/>
      <c r="J57" s="22"/>
      <c r="K57" s="22"/>
      <c r="L57" s="22"/>
      <c r="M57" s="22" t="s">
        <v>22</v>
      </c>
      <c r="N57" s="22"/>
      <c r="O57" s="22"/>
      <c r="P57" s="22"/>
      <c r="Q57" s="22"/>
      <c r="R57" s="22"/>
      <c r="S57" s="22" t="s">
        <v>22</v>
      </c>
      <c r="T57" s="22"/>
      <c r="U57" s="22"/>
      <c r="V57" s="22"/>
      <c r="W57" s="22"/>
      <c r="X57" s="22"/>
      <c r="Y57" s="22" t="s">
        <v>22</v>
      </c>
      <c r="Z57" s="22"/>
      <c r="AA57" s="22"/>
      <c r="AB57" s="22"/>
      <c r="AC57" s="22"/>
      <c r="AD57" s="22"/>
    </row>
    <row r="58" spans="1:30" ht="21">
      <c r="A58" s="26" t="s">
        <v>51</v>
      </c>
      <c r="B58" s="26"/>
      <c r="C58" s="26"/>
      <c r="D58" s="26"/>
      <c r="E58" s="26"/>
      <c r="F58" s="26"/>
      <c r="G58" s="13" t="s">
        <v>22</v>
      </c>
      <c r="H58" s="13"/>
      <c r="I58" s="13"/>
      <c r="J58" s="13"/>
      <c r="K58" s="13"/>
      <c r="L58" s="13"/>
      <c r="M58" s="22" t="s">
        <v>22</v>
      </c>
      <c r="N58" s="22"/>
      <c r="O58" s="22"/>
      <c r="P58" s="22"/>
      <c r="Q58" s="22"/>
      <c r="R58" s="22"/>
      <c r="S58" s="22" t="s">
        <v>22</v>
      </c>
      <c r="T58" s="22"/>
      <c r="U58" s="22"/>
      <c r="V58" s="22"/>
      <c r="W58" s="22"/>
      <c r="X58" s="22"/>
      <c r="Y58" s="22" t="s">
        <v>22</v>
      </c>
      <c r="Z58" s="22"/>
      <c r="AA58" s="22"/>
      <c r="AB58" s="22"/>
      <c r="AC58" s="22"/>
      <c r="AD58" s="22"/>
    </row>
    <row r="59" spans="1:30" ht="21">
      <c r="A59" s="26" t="s">
        <v>51</v>
      </c>
      <c r="B59" s="26"/>
      <c r="C59" s="26"/>
      <c r="D59" s="26"/>
      <c r="E59" s="26"/>
      <c r="F59" s="26"/>
      <c r="G59" s="22" t="s">
        <v>22</v>
      </c>
      <c r="H59" s="22"/>
      <c r="I59" s="22"/>
      <c r="J59" s="22"/>
      <c r="K59" s="22"/>
      <c r="L59" s="22"/>
      <c r="M59" s="22" t="s">
        <v>22</v>
      </c>
      <c r="N59" s="22"/>
      <c r="O59" s="22"/>
      <c r="P59" s="22"/>
      <c r="Q59" s="22"/>
      <c r="R59" s="22"/>
      <c r="S59" s="22" t="s">
        <v>22</v>
      </c>
      <c r="T59" s="22"/>
      <c r="U59" s="22"/>
      <c r="V59" s="22"/>
      <c r="W59" s="22"/>
      <c r="X59" s="22"/>
      <c r="Y59" s="22" t="s">
        <v>22</v>
      </c>
      <c r="Z59" s="22"/>
      <c r="AA59" s="22"/>
      <c r="AB59" s="22"/>
      <c r="AC59" s="22"/>
      <c r="AD59" s="22"/>
    </row>
    <row r="60" spans="1:30" ht="2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2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2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21">
      <c r="A63" s="6" t="s">
        <v>23</v>
      </c>
      <c r="B63" s="1"/>
      <c r="C63" s="1" t="s">
        <v>24</v>
      </c>
      <c r="D63" s="2" t="s">
        <v>23</v>
      </c>
      <c r="E63" s="1"/>
      <c r="F63" s="6" t="s">
        <v>25</v>
      </c>
      <c r="G63" s="6" t="s">
        <v>23</v>
      </c>
      <c r="H63" s="1"/>
      <c r="I63" s="1" t="s">
        <v>24</v>
      </c>
      <c r="J63" s="2" t="s">
        <v>23</v>
      </c>
      <c r="K63" s="1"/>
      <c r="L63" s="6" t="s">
        <v>25</v>
      </c>
      <c r="M63" s="6" t="s">
        <v>23</v>
      </c>
      <c r="N63" s="1"/>
      <c r="O63" s="1" t="s">
        <v>24</v>
      </c>
      <c r="P63" s="2" t="s">
        <v>23</v>
      </c>
      <c r="Q63" s="1"/>
      <c r="R63" s="6" t="s">
        <v>25</v>
      </c>
      <c r="S63" s="6" t="s">
        <v>23</v>
      </c>
      <c r="T63" s="1"/>
      <c r="U63" s="1" t="s">
        <v>24</v>
      </c>
      <c r="V63" s="2" t="s">
        <v>23</v>
      </c>
      <c r="W63" s="1"/>
      <c r="X63" s="6" t="s">
        <v>25</v>
      </c>
      <c r="Y63" s="6" t="s">
        <v>23</v>
      </c>
      <c r="Z63" s="1"/>
      <c r="AA63" s="1" t="s">
        <v>24</v>
      </c>
      <c r="AB63" s="2" t="s">
        <v>23</v>
      </c>
      <c r="AC63" s="1"/>
      <c r="AD63" s="6" t="s">
        <v>25</v>
      </c>
    </row>
    <row r="64" spans="1:30" ht="21">
      <c r="A64" s="1"/>
      <c r="B64" s="1" t="s">
        <v>62</v>
      </c>
      <c r="C64" s="1"/>
      <c r="D64" s="1" t="s">
        <v>56</v>
      </c>
      <c r="E64" s="1"/>
      <c r="F64" s="1"/>
      <c r="G64" s="1"/>
      <c r="H64" s="1" t="s">
        <v>34</v>
      </c>
      <c r="I64" s="1"/>
      <c r="J64" s="1" t="s">
        <v>35</v>
      </c>
      <c r="K64" s="1"/>
      <c r="L64" s="1"/>
      <c r="M64" s="1"/>
      <c r="N64" s="1" t="s">
        <v>63</v>
      </c>
      <c r="O64" s="1"/>
      <c r="P64" s="1" t="s">
        <v>57</v>
      </c>
      <c r="Q64" s="1"/>
      <c r="R64" s="1"/>
      <c r="S64" s="1"/>
      <c r="T64" s="1" t="s">
        <v>37</v>
      </c>
      <c r="U64" s="1"/>
      <c r="V64" s="1" t="s">
        <v>38</v>
      </c>
      <c r="W64" s="1"/>
      <c r="X64" s="1"/>
      <c r="Y64" s="1"/>
      <c r="Z64" s="2" t="s">
        <v>49</v>
      </c>
      <c r="AA64" s="1"/>
      <c r="AB64" s="1" t="s">
        <v>47</v>
      </c>
      <c r="AC64" s="1"/>
      <c r="AD64" s="1"/>
    </row>
    <row r="65" spans="1:30" ht="21">
      <c r="A65" s="1"/>
      <c r="B65" s="26" t="s">
        <v>58</v>
      </c>
      <c r="C65" s="26"/>
      <c r="D65" s="1" t="s">
        <v>40</v>
      </c>
      <c r="E65" s="1"/>
      <c r="F65" s="1"/>
      <c r="G65" s="1"/>
      <c r="H65" s="2" t="s">
        <v>41</v>
      </c>
      <c r="I65" s="1"/>
      <c r="J65" s="13" t="s">
        <v>36</v>
      </c>
      <c r="K65" s="13"/>
      <c r="L65" s="1"/>
      <c r="M65" s="1"/>
      <c r="N65" s="26" t="s">
        <v>64</v>
      </c>
      <c r="O65" s="26"/>
      <c r="P65" s="1" t="s">
        <v>40</v>
      </c>
      <c r="Q65" s="1"/>
      <c r="R65" s="1"/>
      <c r="S65" s="1"/>
      <c r="T65" s="2" t="s">
        <v>42</v>
      </c>
      <c r="U65" s="1"/>
      <c r="V65" s="2" t="s">
        <v>43</v>
      </c>
      <c r="W65" s="1"/>
      <c r="X65" s="1"/>
      <c r="Y65" s="1"/>
      <c r="Z65" s="2" t="s">
        <v>39</v>
      </c>
      <c r="AA65" s="1"/>
      <c r="AB65" s="10"/>
      <c r="AC65" s="2" t="s">
        <v>46</v>
      </c>
      <c r="AD65" s="1"/>
    </row>
    <row r="66" spans="1:30" ht="2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2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</sheetData>
  <sheetProtection/>
  <mergeCells count="96">
    <mergeCell ref="A1:F1"/>
    <mergeCell ref="G1:L1"/>
    <mergeCell ref="M1:R1"/>
    <mergeCell ref="S1:X1"/>
    <mergeCell ref="Y1:AD1"/>
    <mergeCell ref="A2:F2"/>
    <mergeCell ref="G2:L2"/>
    <mergeCell ref="M2:R2"/>
    <mergeCell ref="S2:X2"/>
    <mergeCell ref="Y2:AD2"/>
    <mergeCell ref="A3:F3"/>
    <mergeCell ref="G3:L3"/>
    <mergeCell ref="M3:R3"/>
    <mergeCell ref="S3:X3"/>
    <mergeCell ref="Y3:AD3"/>
    <mergeCell ref="A4:F4"/>
    <mergeCell ref="G4:L4"/>
    <mergeCell ref="M4:R4"/>
    <mergeCell ref="S4:X4"/>
    <mergeCell ref="Y4:AD4"/>
    <mergeCell ref="Y5:AD5"/>
    <mergeCell ref="A6:A7"/>
    <mergeCell ref="B6:B7"/>
    <mergeCell ref="C6:F6"/>
    <mergeCell ref="G6:G7"/>
    <mergeCell ref="H6:H7"/>
    <mergeCell ref="I6:L6"/>
    <mergeCell ref="N6:N7"/>
    <mergeCell ref="O6:R6"/>
    <mergeCell ref="S6:S7"/>
    <mergeCell ref="T6:T7"/>
    <mergeCell ref="U6:X6"/>
    <mergeCell ref="G5:L5"/>
    <mergeCell ref="M5:R5"/>
    <mergeCell ref="S5:X5"/>
    <mergeCell ref="Y6:Y7"/>
    <mergeCell ref="Z6:Z7"/>
    <mergeCell ref="AA6:AD6"/>
    <mergeCell ref="N31:O31"/>
    <mergeCell ref="A35:F35"/>
    <mergeCell ref="G35:L35"/>
    <mergeCell ref="M35:R35"/>
    <mergeCell ref="S35:X35"/>
    <mergeCell ref="Y35:AD35"/>
    <mergeCell ref="M6:M7"/>
    <mergeCell ref="A36:F36"/>
    <mergeCell ref="G36:L36"/>
    <mergeCell ref="M36:R36"/>
    <mergeCell ref="S36:X36"/>
    <mergeCell ref="Y36:AD36"/>
    <mergeCell ref="A37:F37"/>
    <mergeCell ref="G37:L37"/>
    <mergeCell ref="M37:R37"/>
    <mergeCell ref="S37:X37"/>
    <mergeCell ref="Y37:AD37"/>
    <mergeCell ref="A38:F38"/>
    <mergeCell ref="G38:L38"/>
    <mergeCell ref="M38:R38"/>
    <mergeCell ref="S38:X38"/>
    <mergeCell ref="Y38:AD38"/>
    <mergeCell ref="G39:L39"/>
    <mergeCell ref="M39:R39"/>
    <mergeCell ref="S39:X39"/>
    <mergeCell ref="Y39:AD39"/>
    <mergeCell ref="A40:A41"/>
    <mergeCell ref="B40:B41"/>
    <mergeCell ref="C40:F40"/>
    <mergeCell ref="G40:G41"/>
    <mergeCell ref="H40:H41"/>
    <mergeCell ref="I40:L40"/>
    <mergeCell ref="Y40:Y41"/>
    <mergeCell ref="Z40:Z41"/>
    <mergeCell ref="AA40:AD40"/>
    <mergeCell ref="A57:F57"/>
    <mergeCell ref="G57:L57"/>
    <mergeCell ref="M57:R57"/>
    <mergeCell ref="S57:X57"/>
    <mergeCell ref="Y57:AD57"/>
    <mergeCell ref="M40:M41"/>
    <mergeCell ref="N40:N41"/>
    <mergeCell ref="Y58:AD58"/>
    <mergeCell ref="A59:F59"/>
    <mergeCell ref="G59:L59"/>
    <mergeCell ref="M59:R59"/>
    <mergeCell ref="S59:X59"/>
    <mergeCell ref="Y59:AD59"/>
    <mergeCell ref="B65:C65"/>
    <mergeCell ref="N65:O65"/>
    <mergeCell ref="B31:C31"/>
    <mergeCell ref="A58:F58"/>
    <mergeCell ref="M58:R58"/>
    <mergeCell ref="S58:X58"/>
    <mergeCell ref="O40:R40"/>
    <mergeCell ref="S40:S41"/>
    <mergeCell ref="T40:T41"/>
    <mergeCell ref="U40:X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 Home Used Only</dc:creator>
  <cp:keywords/>
  <dc:description/>
  <cp:lastModifiedBy>EasyXP_V.11</cp:lastModifiedBy>
  <cp:lastPrinted>2019-06-30T10:30:33Z</cp:lastPrinted>
  <dcterms:created xsi:type="dcterms:W3CDTF">2011-06-07T07:43:16Z</dcterms:created>
  <dcterms:modified xsi:type="dcterms:W3CDTF">2019-06-30T10:54:22Z</dcterms:modified>
  <cp:category/>
  <cp:version/>
  <cp:contentType/>
  <cp:contentStatus/>
</cp:coreProperties>
</file>